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ursan\Desktop\Uređenje sanitarnih prostorija u prizemlju zgrade Gradske uprave\"/>
    </mc:Choice>
  </mc:AlternateContent>
  <xr:revisionPtr revIDLastSave="0" documentId="13_ncr:1_{5C4E9E14-B14D-4554-9141-61E3A618AFD9}" xr6:coauthVersionLast="47" xr6:coauthVersionMax="47" xr10:uidLastSave="{00000000-0000-0000-0000-000000000000}"/>
  <bookViews>
    <workbookView xWindow="-118" yWindow="-118" windowWidth="25370" windowHeight="13759" activeTab="2" xr2:uid="{00000000-000D-0000-FFFF-FFFF00000000}"/>
  </bookViews>
  <sheets>
    <sheet name="sanitarni čvor_pisarnica" sheetId="9" r:id="rId1"/>
    <sheet name="sanitarni čvor_prizemlje" sheetId="10" r:id="rId2"/>
    <sheet name="Sveukupna rekapitulacija" sheetId="11" r:id="rId3"/>
  </sheets>
  <definedNames>
    <definedName name="_xlnm.Print_Titles" localSheetId="0">'sanitarni čvor_pisarnica'!$6:$6</definedName>
    <definedName name="_xlnm.Print_Area" localSheetId="0">'sanitarni čvor_pisarnica'!$A$1:$F$118</definedName>
    <definedName name="_xlnm.Print_Area" localSheetId="1">'sanitarni čvor_prizemlje'!$A$1:$F$96</definedName>
    <definedName name="_xlnm.Print_Area" localSheetId="2">'Sveukupna rekapitulacija'!$A$1:$F$32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0" l="1"/>
  <c r="F59" i="10"/>
  <c r="F57" i="10" l="1"/>
  <c r="F22" i="10"/>
  <c r="F70" i="10"/>
  <c r="F72" i="10" s="1"/>
  <c r="F84" i="10" s="1"/>
  <c r="F61" i="10"/>
  <c r="F55" i="10"/>
  <c r="F53" i="10"/>
  <c r="F51" i="10"/>
  <c r="F49" i="10"/>
  <c r="F42" i="10"/>
  <c r="F41" i="10"/>
  <c r="F38" i="10"/>
  <c r="F36" i="10"/>
  <c r="F34" i="10"/>
  <c r="F32" i="10"/>
  <c r="F20" i="10"/>
  <c r="F18" i="10"/>
  <c r="F16" i="10"/>
  <c r="F15" i="10"/>
  <c r="F12" i="10"/>
  <c r="F11" i="10"/>
  <c r="F10" i="10"/>
  <c r="F63" i="10" l="1"/>
  <c r="F82" i="10" s="1"/>
  <c r="F44" i="10"/>
  <c r="F80" i="10" s="1"/>
  <c r="F26" i="10"/>
  <c r="F78" i="10" s="1"/>
  <c r="F87" i="10" l="1"/>
  <c r="F7" i="11" s="1"/>
  <c r="F91" i="9"/>
  <c r="F44" i="9"/>
  <c r="F55" i="9"/>
  <c r="F28" i="9"/>
  <c r="F30" i="9"/>
  <c r="F26" i="9"/>
  <c r="F53" i="9"/>
  <c r="F51" i="9"/>
  <c r="F41" i="9"/>
  <c r="F97" i="9"/>
  <c r="F95" i="9"/>
  <c r="F94" i="9"/>
  <c r="F90" i="9"/>
  <c r="F89" i="9"/>
  <c r="F88" i="9"/>
  <c r="F80" i="9"/>
  <c r="F78" i="9"/>
  <c r="F76" i="9"/>
  <c r="F74" i="9"/>
  <c r="F72" i="9"/>
  <c r="F70" i="9"/>
  <c r="F68" i="9"/>
  <c r="F66" i="9"/>
  <c r="F64" i="9"/>
  <c r="F62" i="9"/>
  <c r="F48" i="9"/>
  <c r="F46" i="9"/>
  <c r="F43" i="9"/>
  <c r="F40" i="9"/>
  <c r="F32" i="9"/>
  <c r="F24" i="9"/>
  <c r="F22" i="9"/>
  <c r="F20" i="9"/>
  <c r="F18" i="9"/>
  <c r="F11" i="9"/>
  <c r="F10" i="9"/>
  <c r="F16" i="9"/>
  <c r="F14" i="9"/>
  <c r="F34" i="9" l="1"/>
  <c r="F105" i="9" s="1"/>
  <c r="F57" i="9"/>
  <c r="F107" i="9" s="1"/>
  <c r="F82" i="9"/>
  <c r="F109" i="9" s="1"/>
  <c r="F99" i="9"/>
  <c r="F111" i="9" s="1"/>
  <c r="F114" i="9" l="1"/>
  <c r="F5" i="11" s="1"/>
  <c r="F11" i="11" s="1"/>
  <c r="F12" i="11" l="1"/>
  <c r="F13" i="11" s="1"/>
</calcChain>
</file>

<file path=xl/sharedStrings.xml><?xml version="1.0" encoding="utf-8"?>
<sst xmlns="http://schemas.openxmlformats.org/spreadsheetml/2006/main" count="258" uniqueCount="119">
  <si>
    <t>SVEUKUPNO:</t>
  </si>
  <si>
    <t>PDV 25% :</t>
  </si>
  <si>
    <t>1.</t>
  </si>
  <si>
    <t>Jed.  mjere</t>
  </si>
  <si>
    <t>Opis stavke</t>
  </si>
  <si>
    <t>SVEUKUPNO s PDV-om:</t>
  </si>
  <si>
    <t xml:space="preserve">   INVESTITOR: GRAD ŠIBENIK           </t>
  </si>
  <si>
    <t xml:space="preserve">Red. br. </t>
  </si>
  <si>
    <t>kol.</t>
  </si>
  <si>
    <t>m2</t>
  </si>
  <si>
    <t>Šibenik,</t>
  </si>
  <si>
    <t>kom.</t>
  </si>
  <si>
    <t>PONUDITELJ:</t>
  </si>
  <si>
    <t>Jedinična
cijena
(Eur)</t>
  </si>
  <si>
    <t>Ukupno                       (Eur)</t>
  </si>
  <si>
    <t>2.</t>
  </si>
  <si>
    <t>3.</t>
  </si>
  <si>
    <t>WC školjka s vodokotlićem</t>
  </si>
  <si>
    <t>a)</t>
  </si>
  <si>
    <t>b)</t>
  </si>
  <si>
    <t>vrata 71/198,5</t>
  </si>
  <si>
    <t>4.</t>
  </si>
  <si>
    <t>5.</t>
  </si>
  <si>
    <t>Kompletno ručno štemanje i uklanjanje zidnih ker. pločica iz prostora sanitarnog čvora.
Ovom stavkom obračunat je sav potreban rad i materijal za dovršenje radova, kao i transport, utovar i odvoz na gradsku deponiju.
Obračun po m2.</t>
  </si>
  <si>
    <t>Demontaža ulaznih vrata zajedno s dovratnicima u sanitarni čvor.
U cijenu uključena demontaža, transport, utovar i odvoz na gradsku deponiju.</t>
  </si>
  <si>
    <t>Demontaža sanitarnih elemenata u sanitarnom čvoru (demontaža WC školjke s vodokotlićem, demontaža umivaonika sa svim elementima slavina, sifon) s transportom, utovarom i odvozom na gradsku deponiju.
Obračun po komadu.</t>
  </si>
  <si>
    <t>6.</t>
  </si>
  <si>
    <t>Ručno štemanje šliceva na zidovima i podovima zbog zamjene postojećih vodovodnih i odvodnih instalacija novima.
Ovom stavkom obračunat je sav potreban materijal i rad s transportom utovarom i odvozom na gradsku deponiju.</t>
  </si>
  <si>
    <t>7.</t>
  </si>
  <si>
    <t>8.</t>
  </si>
  <si>
    <t>GRAĐEVINSKI RADOVI</t>
  </si>
  <si>
    <t>OBRTNIČKI RADOVI</t>
  </si>
  <si>
    <t>REKAPITULACIJA</t>
  </si>
  <si>
    <t>Ukupno građevinski radovi</t>
  </si>
  <si>
    <t>Ukupno obrtnički radovi</t>
  </si>
  <si>
    <t>Ukupno vodovodna i odvodna instalacija</t>
  </si>
  <si>
    <t>Građevinski radovi</t>
  </si>
  <si>
    <t>Obrtnički radovi</t>
  </si>
  <si>
    <r>
      <t xml:space="preserve">Nabava, doprema i ugradnja dovodnih vodovodnih PPR cijevi </t>
    </r>
    <r>
      <rPr>
        <sz val="12"/>
        <rFont val="Calibri"/>
        <family val="2"/>
        <charset val="238"/>
      </rPr>
      <t>ф</t>
    </r>
    <r>
      <rPr>
        <sz val="12"/>
        <rFont val="Arial"/>
        <family val="2"/>
        <charset val="238"/>
      </rPr>
      <t xml:space="preserve"> 20 mm, sa svim potrebnim fazonskim komadima, pričvrsnicama, a za potrebe ugradnje 1 sudopera, 1 WC školjke s vodokotlićem, 1 umivaonik.
Obračun po komadu dovodnog mjesta, do potpune gotovosti.</t>
    </r>
  </si>
  <si>
    <r>
      <t xml:space="preserve">Dobava i postava propusnih ravnih i kutnih ventila sa kuglom.
</t>
    </r>
    <r>
      <rPr>
        <sz val="12"/>
        <rFont val="Calibri"/>
        <family val="2"/>
        <charset val="238"/>
      </rPr>
      <t>ф</t>
    </r>
    <r>
      <rPr>
        <sz val="12"/>
        <rFont val="Arial"/>
        <family val="2"/>
        <charset val="238"/>
      </rPr>
      <t>1/2''</t>
    </r>
  </si>
  <si>
    <r>
      <t>Dobava i ppostava odvodnih PVC plasatičnih cijevi (</t>
    </r>
    <r>
      <rPr>
        <sz val="12"/>
        <rFont val="Calibri"/>
        <family val="2"/>
        <charset val="238"/>
      </rPr>
      <t>ф</t>
    </r>
    <r>
      <rPr>
        <sz val="12"/>
        <rFont val="Arial"/>
        <family val="2"/>
        <charset val="238"/>
      </rPr>
      <t xml:space="preserve"> 50,  75) sa svim potrebnim račvama, koljenima i redukcijama, a za 1 umivaonik, 1, sudoper, i 1 WC školjku zajedno s vodokotlićem.
Ovom stavkom obračunazt je sav potreban materijal i rad za eventualno prespajanje odvoda na postojeću odvodnu instalaciju.</t>
    </r>
  </si>
  <si>
    <t>9.</t>
  </si>
  <si>
    <t>10.</t>
  </si>
  <si>
    <t>VODOVODNA I ODVODNA INSTALACIJA, SANITARIJE</t>
  </si>
  <si>
    <t>Vodovodna i odvodna instalacija, sanitarije</t>
  </si>
  <si>
    <t>ELEKTROINSTALATERSKI RADOVI</t>
  </si>
  <si>
    <t>za 1. bojler</t>
  </si>
  <si>
    <t>za 5 rasvjetnih tijela</t>
  </si>
  <si>
    <t>Ukupno elektroinstalaterska instalacija</t>
  </si>
  <si>
    <t>Elektroinstalaterski radovi</t>
  </si>
  <si>
    <t>c)</t>
  </si>
  <si>
    <t>za rasvjetu ogledala iznad umivaonika</t>
  </si>
  <si>
    <t>Nabava, doprema i ugradnja komplet novog podžbuknog razvoda električne instalacije iz OG provodnika određenog presjeka za priključke unutar sanitarnog čvora, ulaznog hodnika i čajne kuhinje.
Obračun po komadu do potpune gotovosti sa svim potrebnim radom prirpemom i materijalom.</t>
  </si>
  <si>
    <t>Stropna rasvjetna tijela</t>
  </si>
  <si>
    <t>Led traka ispod visečih kuhinjskih elemenata</t>
  </si>
  <si>
    <t>sobna vrata stolarska mjera - 81/200 cm</t>
  </si>
  <si>
    <t>Umivaonik sa sifonom i slivinom i zidnim ogledalom</t>
  </si>
  <si>
    <t>Ručno štemanje i uklanjanje pregradnog zida debljine 10 cm, visine h=3,30 m'.
Ovomstavkom obračunat je sav potreban materijal i rad za dovršenje radova, kao i transport, utovar i odvoz na gradsku deponiju.
Obračun po m2.</t>
  </si>
  <si>
    <t>Ručno štemanje dvije stepenice u prostoru ulaznog hodnika, dimenzije 2 x 33x164x16 cm.
Obračunat sav potreban reda, transport utovar i odvoz na gradsku deponiju.</t>
  </si>
  <si>
    <t>zidne pločice u čajnoj kuhinji, h=1,45 m'</t>
  </si>
  <si>
    <t>zidne pločice u sanitarnom čvoru, h=2,15 m'</t>
  </si>
  <si>
    <t>11.</t>
  </si>
  <si>
    <t>ADAPTACIJA SANITARNIH ČVOROVA
u prizemlju zgrade gradske uprave - pisarnica</t>
  </si>
  <si>
    <t>zidna sokla visine 10 cm</t>
  </si>
  <si>
    <t>m'</t>
  </si>
  <si>
    <t>Gletanje zidova i stropova uz sve potrebne predradnje za stare zidove (čišćenje,brušenje, nanošenje impregnacije).
U cijenu uključen sav potreban materijal, pokretna skela i rad za dovršenje radova.
Obračun po m2 do potpune gotovosti.</t>
  </si>
  <si>
    <t>d)</t>
  </si>
  <si>
    <t>za kuhinjsku niše (kuhalo, utičnice)</t>
  </si>
  <si>
    <t>Kompletno ručno štemanje i uklanjanje podnih ker. pločica, i kamenih ploča iz prostora sanitarnog čvora, čajne kuhinje, i ulaznog hodnika.
Ovom stavkom obračunat je sav potreban rad i materijal za dovršenje radova, kao transport, utovar i  odvoz na gradsku deponiju.
Obračun po m2.</t>
  </si>
  <si>
    <t>Nabava, doprema i ugradnja mehanizma za postavu sustava kliznih vrata u zidu prema sanitarnom čvoru.
Klizna vrata svijetlog otvora širine 61 cm, klizna vrata sa svim potrebnim.
Ovom stavkom obračunat je sav potreban transport, materijal i rad za dovršenje radova.
Obračun po komadu.</t>
  </si>
  <si>
    <t>komplet</t>
  </si>
  <si>
    <t>Zidarska pripomoć kod raznih instalaterskih radova i ugradnje građevinske stolarije.
Obračunato razno potrebno štemanje šliceva, zatvaranje otvora, šliceva i sl.</t>
  </si>
  <si>
    <t>Nabava, doprema i ugradnja poniklovanih držaća toalet rolo papira u sanitarnom čvoru.
Obračun po komadu do potpune gotovosti.</t>
  </si>
  <si>
    <t>Nabava, doprema i ugradnja držača ručnika u sanitarnom čvoru.
Obračun po komadu do potpune gotovosti.</t>
  </si>
  <si>
    <t>Nabava, doprema i ugradnja rasvjetnog tijela - stropne led plafonjere, kao i led trake ispod visečih kuhinjskih elemenata. 
Rasvjetna tijela po izboru naručitelja u vrijednosti do 30 Eura/kom.
Obračun po komadu do potpune gotovosti sa svim potrebnim radom pripemom i materijalom</t>
  </si>
  <si>
    <t>ADAPTACIJA MUŠKOG I ŽENSKOG SANITARNOG ČVORA
u prizemlju zgrade gradske uprave</t>
  </si>
  <si>
    <t>Pisoar u muškom WC-u</t>
  </si>
  <si>
    <t>Demontaža ulaznih vrata zajedno s dovratnicima u sanitarnim čvorovima.
U cijenu uključena demontaža, transport, utovar i odvoz na gradsku deponiju.
Obračun po komadu.</t>
  </si>
  <si>
    <t>vrata 61/198,5</t>
  </si>
  <si>
    <t>Kompletno ručno štemanje i uklanjanje zidnih ker. pločica iz prostora sanitarnih čvorova, visina zidnih pločica h=240 cm.
Ovom stavkom obračunat je sav potreban rad, pokretna skela i materijal za dovršenje radova, kao i transport, utovar i odvoz na gradsku deponiju.
Obračun po m2.</t>
  </si>
  <si>
    <t>zidne pločice u sanitarnom čvoru, h=2,10 m'</t>
  </si>
  <si>
    <t>Gletanje zidova i stropova uz sve potrebne predradnje za stare zidove (čišćenje, brušenje, nanošenje impregnacije).
U cijenu uključen sav potreban materijal, uz postavljanje zaštite podova, pokretna skela i rad za dovršenje radova.
Obračun po m2 do potpune gotovosti.</t>
  </si>
  <si>
    <t>sobna vrata stolarska mjera - 61/200 cm</t>
  </si>
  <si>
    <t>sobna vrata stolarska mjera - 71/200 cm</t>
  </si>
  <si>
    <t>Nabava, doprema i ugradnja ogledala s rasvjetom, iznad umivaonika dimenzije ogledala 60x100 cm u sanitarnim čvorovima.
Obračun po komadu do potpune gotovosti.</t>
  </si>
  <si>
    <t>Ispitivanje ispravnosti vodovodne i odvodne kanalizacijske instalacije.
Obračun po komadu do potpune gotovosti.</t>
  </si>
  <si>
    <t>Nabava, doprema i ugradnja rasvjetnog tijela - stropne led plafonjere. 
Rasvjetna tijela u vrijednosti do 30 Eura/kom.
Obračun po komadu do potpune gotovosti sa svim potrebnim radom pripremom i materijalom, sa svim potrebnim štemanjim stropa i postavom nove elektroinstalacije.</t>
  </si>
  <si>
    <t>A)</t>
  </si>
  <si>
    <t>Sanitarni čvorovi u prostorijama pisarnice</t>
  </si>
  <si>
    <t>B)</t>
  </si>
  <si>
    <t>Muški i ženski sanitarni čvor u prizemlju</t>
  </si>
  <si>
    <t>Nabava, doprema i ugradnja pregradnih zidova iz  gipskartonskih ploča, tipa kao W112 Knauf ili jednakovrijedno________________.
Pregradni zid s jednostrukom potkonstrukcijom i 2 slojnom oblogom, 2x12,50 mm, s CW profilima (50/0,60) i UW (50x40x0,60) rubnim profilima, pričvršćenje okomitih profila postaviti na razmaku 50 cm, s umetnutom MW (mineralnom vunom).
Ovom stavkom obračunat je sav potreban transport, materijal i rad za dovršenje radova.
Obračun po m2 izvedene površine.</t>
  </si>
  <si>
    <t>Nabava, doprema i ugradnja pregradnih zidova iz vodootpornih gipskartonskih ploča, tipa kao W112 Knauf ili jednakovrijedno_________________.
Pregradni zid s jednostrukom potkonstrukcijom i 2 slojnom oblogom, 2x12,50 mm, s CW profilima (75/0,60) i MW (75x40x0,60) rubnim profilima, pričvršćenje okomitih profila postaviti na razmaku 50 cm, s umetnutom MW (mineralnom vunom).
Ovom stavkom obračunat je sav potreban transport, materijal i rad za dovršenje radova.
Obračun po m2 izvedene površine.</t>
  </si>
  <si>
    <t>Nabava, doprema i ugradnja PVC otklopnog prozora s otklopnim škarama, šipkom i ručkom za otvaranje krila, dvostruko ostakljenje (4-16-4), u bijeloj boji, okvir Gealan S8000 ili jednako vrijedan________________.
Dimenzije prozora b/h= 105/115 cm, dimenzije provjeriti na terenu.
Ovom stavkom obračunat je sav potreban materijal i rad za dovršenje radova do potpune gotovosti, kao i demontaža i uklanjanje postojećeg prozora.</t>
  </si>
  <si>
    <t>Nabava, doprema i montaža WC školjke - stojeća iz fajanse zajedno sa:
- PVC daskom i ''inox'' nosačima; 
- nisko montažnim vodokotlićem;
- ispirnom cijevi;
- kutnim ventilom sa rozetom i spojnom cijevi;
- gumena WC manžeta;
- ''inox'' cijev za WC školjku.
WC školjka tipa kao CONCEPTO ili jednako vrijedna______________.
Obračun po komadu do potpune gotovosti.</t>
  </si>
  <si>
    <t>Nabava, doprema i ugradnja ogledala s rasvjetom iznad umivaonika dimenzije 60x100 cm u sanitarnom čvoru.
Obračun po komadu do potpune gotovosti.</t>
  </si>
  <si>
    <t>Nabava, doprema i ugradnja zidnog dozatora - posude za tekući sapun iznad umivaonika po  u sanitarnom čvoru.
Obračun po komadu do potpune gotovosti.</t>
  </si>
  <si>
    <t>Nabava, doprema i ugradnja   podžbuknog prekidača tipa ''SIGMA''  ili jednakovrijedno________________ za uključivanje potrošača u sanitarnom prostoru s vanjske strane.
Obračun po komadu sa svim potrebnim radovima do potpune gotovosti.</t>
  </si>
  <si>
    <t>Kol.</t>
  </si>
  <si>
    <t>Bojanje zidova i stropova perivim visokopokrivnim disperzivnim bojama u dva sloja bijele boje.                                                            
U cijenu uključen sav potreban materijal i rad za dovršenje radova, uz impregniranje zidova impregnacijom, akrilni temeljni premaz i plastifikator.
Obračun po m2 do potpune gotovosti.</t>
  </si>
  <si>
    <t>Prije davanja ponude preporuča se obilazak lokacije.</t>
  </si>
  <si>
    <t>Nabava, doprema i montaža umivaonika dimenzije Š= 50 cm, V=13 cm,  D= 42 cm, iz fajanse zajedno sa:
- jednoručnom stojećom baterijom za hladnu i toplu vodu;
- polu sifon kromirani;
- kutni ventili za hladnu i toplu vodu i spojne cijevi;
- nosivi vijci za umivoanik;
- gumene manžete za umivaonik sa sifonom.
Obračun po komadu do potpune gotovosti.</t>
  </si>
  <si>
    <t>Nabava, doprema i montaža umivaonika dimenzije Š= 50 cm, V=13 cm,  D= 42 cm, iz fajanse zajedno sa:
- jednoručnom stojećom baterijom za hladnu i toplu vodu;
- polu sifon kromirani;
- kutni ventili za hladnu i toplu vodu i spojne cijevi;
- nosivi vijci za umivoanik;
- gumene manžete za umivaonik sa sifonom.
Obračun po komadu do potpune gotovosti..</t>
  </si>
  <si>
    <t>Nabava, doprema i montaža visećeg električnog bojlera bijele boje, volumena  30 L, min. snage 1200 W sa svim spojnim poniklovanim cijevima i sigurnosnim ventilom.
Ovom stavkom obračunat je sav potreban materijal i rad zajedno s električnim priključkom sve do potpune gotovosti.</t>
  </si>
  <si>
    <r>
      <t xml:space="preserve">Nabava, doprema i montaža  kuhinjskog podnog  elemenata  dužine  min 100 cm -140 cm max, visina radne ploče 80,50 cm. Gornji viseći element visine 75 cm, širine 60 cm. 
- sa ugradbenim čeličnim sudoperom (jedno korito) tipa kao Basic 10 ili jednakovrijedno_______________, mješalica za vodu sa svim priključnim crijevima i odvodnim sifonom, </t>
    </r>
    <r>
      <rPr>
        <sz val="12"/>
        <color rgb="FFFF0000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-električna  ploča za kuhanje, ugradbena, izrađena od čelika s dvostrukim regulatorom topline, dvije ploče za kuhanje,</t>
    </r>
    <r>
      <rPr>
        <sz val="12"/>
        <color rgb="FFFF0000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 xml:space="preserve">- frižider samostojeći , širine max 60 cm, visina 144 cm sa zamrzivačem u gornjem dijelu,
(uključivo i montaža svih elemenata do potpune gotovosti)
Ovom stavkom obračunat je sav potreban transport, rad i montaža do potpune gotovosti.
Prije narudžbe potrebno je provjeriti dimenzije na terenu.
</t>
    </r>
  </si>
  <si>
    <t>Bojanje zidova i stropova visokopokrivnim perivim disperzivnim bojama u dva sloja  bijele boje.    
U cijenu uključen sav potreban materijal i rad za dovršenje radova, uz impregniranje zidova impregnacijom. Akrilni temeljni premaz i plastifikator.
Obračun po m2 do potpune gotovosti.</t>
  </si>
  <si>
    <t>Nabava, doprema i ugradnja unutarnjih sobnih furniranih vrata, hrast dekor. 
Komplet sa svim potrebnim dovratnicima, okovom, cilidričnom bravom s kvakom i štitnicima, kao i pokrovnim letvama.
Obračun po komadu sa svim potrebnim radom, transportom i materijalom do potpune gotovosti.</t>
  </si>
  <si>
    <r>
      <t>Nabava, doprema i ugradnja</t>
    </r>
    <r>
      <rPr>
        <b/>
        <sz val="12"/>
        <rFont val="Arial"/>
        <family val="2"/>
        <charset val="238"/>
      </rPr>
      <t xml:space="preserve"> podnih</t>
    </r>
    <r>
      <rPr>
        <sz val="12"/>
        <rFont val="Arial"/>
        <family val="2"/>
        <charset val="238"/>
      </rPr>
      <t xml:space="preserve"> keramičkih pločica u prostorijama sanitarnog čvora, hodnika i čajne kuhinje.
Dimenzije pločica 60 x 60 cm, protukliznost R9, svijetle mat boje.
Pločice se postavljaju fuga na fugu širine 2 mm u cementnom ljepilu.
Ovom stavkom obračunat je sav potreban materijal i rad uključivo fugiranje.
Obračunato je i eventualno prethodno krpanje i čišćenje oštećene podloge.
Obračun po m2.</t>
    </r>
  </si>
  <si>
    <r>
      <t xml:space="preserve">Nabava, doprema i ugradnja </t>
    </r>
    <r>
      <rPr>
        <b/>
        <sz val="12"/>
        <rFont val="Arial"/>
        <family val="2"/>
        <charset val="238"/>
      </rPr>
      <t>zidnih</t>
    </r>
    <r>
      <rPr>
        <sz val="12"/>
        <rFont val="Arial"/>
        <family val="2"/>
        <charset val="238"/>
      </rPr>
      <t xml:space="preserve"> keramičkih pločica u prostorijama sanitarnog čvora i čajne kuhinje.
Dimenzije pločica 60x60 cm, u imitaciji kamena.
Pločice se postavljaju fuga na fugu širine 2 mm u cementnom ljepilu.
Visina oblaganja zidova u sanitarnom čvoru je h=2,15 m', u prostoru čajne kuhinje zidne pločice postaviti do visine h=1,45 m'.
Na rubovima postaviti kutne AL eloksirane profile boje u tonu pločica.
Ovom stavkom obračunat je sav potreban materijal i rad uključivo fugiranje.
Ovom stavkom obračunato je i eventualno prethodno krpanje i čišćenje oštećene žbuke.
Obračun po m2.</t>
    </r>
  </si>
  <si>
    <t>Nabava, doprema i ugradnja unutarnjih sobnih furniranih vrata , hrast dekor.
Komplet sa svim potrebnim dovratnicima, okovom, cilidričnom bravom s kvakom i štitnicima, kao i pokrovnim letvama.
Obračun po komadu sa svim potrebnim radom, transportom i materijalom do potpune gotovosti.</t>
  </si>
  <si>
    <t>Nabava, doprema i ugradnja podnih keramičkih pločica u prostorijama sanitarnih čvorova, dimenzije pločica 20x60 cm, protukliznost R9, svijetlo smeđe mat boje.
Pločice se postavljaju fuga na fugu širine 2 mm u cementnom ljepilu.
Ovom stavkom obračunat je sav potreban materijal i rad uključivo fugiranje.
Obračunato je i eventualno prethodno krpanje i čišćenje oštećene podloge.
Obračun po m2.</t>
  </si>
  <si>
    <t>Nabava, doprema i ugradnja zidnih keramičkih pločica u prostorijama sanitarnih čvorova, dimenzije pločica 20 x 40 cm, svijetle mat  boje.
Pločice se postavljaju fuga na fugu širine 2 mm u cementnom ljepilu.
Visina oblaganja zidova u sanitarnim čvorovima je h=2,10 m'.
Na rubovima postaviti kutne AL eloksirane profile boje u tonu pločica.
Ovom stavkom obračunat je sav potreban materijal i rad uključivo fugiranje.
Ovom stavkom obračunato je i eventualno prethodno krpanje i čišćenje oštećene žbuke.
Obračun po m2.</t>
  </si>
  <si>
    <t>Nabava, doprema i montaža pisoara bijele boje
Ovom stavkom obračunat je sav potreban materijal i rad zajedno sa svim potrebnim materijalom, ventilima, potisnom cijevi, sifonom, spojevima.
Pisoar tipa kao CONCEPTO  MONDO s gornjim priključkom ili jednako vrijedan___________.
Obračun po komadu do potpune gotovosti.</t>
  </si>
  <si>
    <t>Nabava, doprema i montaža WC školjke - stojeća iz fajanse zajedno sa:
- PVC daskom i ''inox'' nosačima; 
- nisko montažnim vodokotlićem;
- ispirnom cijevi;
- kutnim ventilom sa rozetom i spojnom cijevi;
- gumena WC manžeta;
- ''inox'' cijev za WC školjku.
WC školjka tipa kao CONCEPTO ili jednako vrijedna_____________.
Obračun po komadu do potpune gotovosti.</t>
  </si>
  <si>
    <t>Kompletno ručno štemanje i uklanjanje podnih slojeva na mjestu temeljne kanalizacije, sa svrhom zamjene dotrajale i oštećene temeljne kanalizacijske cijevi.
Ovom stavkom obračunat je sav potreban rad i materijal za dovršenje radova, kao transport, utovar i  odvoz na gradsku deponiju.
Obračun po m2.</t>
  </si>
  <si>
    <t>Kompletno ručno štemanje i uklanjanje podnih ker. pločica iz prostora sanitarnih čvorova.
Ovom stavkom obračunat je sav potreban rad i materijal za dovršenje radova, kao transport, utovar i  odvoz na gradsku deponiju.
Obračun po m2.</t>
  </si>
  <si>
    <t>Nabava, doprema i ugradnja dovodnih vodovodnih PPR cijevi ф 20 mm, sa svim potrebnim fazonskim komadima, pričvrsnicama, a za potrebe ugradnje 2 umivaonika, 2 WC školjke s vodokotlićem, 2 pisoara.
Obračun po komadu dovodnog mjesta, do potpune gotovosti.</t>
  </si>
  <si>
    <t>Dobava i ppostava odvodnih PVC plasatičnih cijevi (ф 50,  75) sa svim potrebnim račvama, koljenima i redukcijama, a za 2 umivaonika, 2 WC školjke zajedno s vodokotlićem, 2 pisoara.
Ovom stavkom obračunat je sav potreban materijal i rad za eventualno prespajanje odvoda na postojeću odvodnu instalaciju.</t>
  </si>
  <si>
    <t>Izvedba podnih slojeva na mjestu prokopa i zamjene temeljnih kanalizacijskih cijevi u prostorijama sanitarnih čvorova.
Završno ugradnja armiranog cementnog estirha armiranog s polipropilenskim vlaknima debljine 5,0 cm, zaglađeno i pripremljeno za ugradbu završnih podnih slojeva - pločica.
Obračun po m2.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</si>
</sst>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n_-;\-* #,##0.00\ _k_n_-;_-* &quot;-&quot;??\ _k_n_-;_-@_-"/>
    <numFmt numFmtId="165" formatCode="#,##0.00\ &quot;kn&quot;"/>
    <numFmt numFmtId="166" formatCode="#,##0.00\ [$€-1]"/>
  </numFmts>
  <fonts count="27" x14ac:knownFonts="1">
    <font>
      <sz val="10"/>
      <name val="Helv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Helv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9"/>
      <color rgb="FF006100"/>
      <name val="Arial"/>
      <family val="2"/>
      <charset val="238"/>
    </font>
    <font>
      <sz val="12"/>
      <color rgb="FF006100"/>
      <name val="Arial"/>
      <family val="2"/>
      <charset val="238"/>
    </font>
    <font>
      <sz val="11"/>
      <color rgb="FF006100"/>
      <name val="Arial"/>
      <family val="2"/>
      <charset val="238"/>
    </font>
    <font>
      <sz val="12"/>
      <name val="Arial"/>
      <family val="2"/>
      <charset val="238"/>
    </font>
    <font>
      <i/>
      <sz val="11"/>
      <name val="Arial"/>
      <family val="2"/>
      <charset val="238"/>
    </font>
    <font>
      <sz val="12"/>
      <name val="Calibri"/>
      <family val="2"/>
      <charset val="238"/>
    </font>
    <font>
      <b/>
      <u/>
      <sz val="12"/>
      <name val="Arial"/>
      <family val="2"/>
      <charset val="238"/>
    </font>
    <font>
      <b/>
      <u/>
      <sz val="12"/>
      <color rgb="FF00B050"/>
      <name val="Arial"/>
      <family val="2"/>
      <charset val="238"/>
    </font>
    <font>
      <sz val="12"/>
      <color rgb="FF00B050"/>
      <name val="Arial"/>
      <family val="2"/>
      <charset val="238"/>
    </font>
    <font>
      <sz val="9"/>
      <color rgb="FF00B050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</cellStyleXfs>
  <cellXfs count="1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" fontId="1" fillId="0" borderId="0" xfId="0" applyNumberFormat="1" applyFont="1"/>
    <xf numFmtId="0" fontId="2" fillId="0" borderId="0" xfId="0" applyFont="1" applyAlignment="1" applyProtection="1">
      <alignment horizontal="left" wrapText="1"/>
      <protection locked="0"/>
    </xf>
    <xf numFmtId="1" fontId="1" fillId="0" borderId="0" xfId="0" applyNumberFormat="1" applyFont="1" applyAlignment="1">
      <alignment horizontal="center"/>
    </xf>
    <xf numFmtId="10" fontId="1" fillId="0" borderId="0" xfId="0" applyNumberFormat="1" applyFont="1"/>
    <xf numFmtId="2" fontId="1" fillId="0" borderId="0" xfId="0" applyNumberFormat="1" applyFont="1" applyAlignment="1">
      <alignment horizontal="center" vertical="top"/>
    </xf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horizontal="center"/>
    </xf>
    <xf numFmtId="164" fontId="10" fillId="0" borderId="0" xfId="1" applyFont="1" applyBorder="1" applyAlignment="1"/>
    <xf numFmtId="164" fontId="6" fillId="0" borderId="0" xfId="1" applyFont="1"/>
    <xf numFmtId="164" fontId="10" fillId="0" borderId="0" xfId="1" applyFont="1" applyFill="1" applyBorder="1" applyAlignment="1"/>
    <xf numFmtId="164" fontId="9" fillId="0" borderId="0" xfId="1" applyFont="1" applyBorder="1" applyAlignment="1">
      <alignment horizontal="center"/>
    </xf>
    <xf numFmtId="164" fontId="6" fillId="0" borderId="0" xfId="1" applyFont="1" applyAlignment="1">
      <alignment horizontal="center"/>
    </xf>
    <xf numFmtId="164" fontId="9" fillId="0" borderId="0" xfId="1" applyFont="1" applyBorder="1" applyAlignment="1">
      <alignment horizontal="left"/>
    </xf>
    <xf numFmtId="49" fontId="10" fillId="0" borderId="4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6" fillId="0" borderId="0" xfId="0" applyNumberFormat="1" applyFont="1" applyAlignment="1">
      <alignment horizontal="center" vertical="top"/>
    </xf>
    <xf numFmtId="0" fontId="9" fillId="0" borderId="0" xfId="0" applyFont="1" applyAlignment="1">
      <alignment wrapText="1"/>
    </xf>
    <xf numFmtId="10" fontId="9" fillId="0" borderId="0" xfId="0" applyNumberFormat="1" applyFont="1"/>
    <xf numFmtId="165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9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4" fontId="9" fillId="0" borderId="0" xfId="0" applyNumberFormat="1" applyFont="1" applyAlignment="1">
      <alignment horizontal="right"/>
    </xf>
    <xf numFmtId="2" fontId="12" fillId="4" borderId="4" xfId="2" applyNumberFormat="1" applyFont="1" applyFill="1" applyBorder="1" applyAlignment="1">
      <alignment horizontal="center" vertical="top"/>
    </xf>
    <xf numFmtId="0" fontId="7" fillId="4" borderId="4" xfId="2" applyFont="1" applyFill="1" applyBorder="1" applyAlignment="1">
      <alignment horizontal="right" vertical="top" wrapText="1"/>
    </xf>
    <xf numFmtId="0" fontId="7" fillId="4" borderId="4" xfId="2" applyFont="1" applyFill="1" applyBorder="1" applyAlignment="1">
      <alignment horizontal="center"/>
    </xf>
    <xf numFmtId="10" fontId="7" fillId="4" borderId="4" xfId="2" applyNumberFormat="1" applyFont="1" applyFill="1" applyBorder="1"/>
    <xf numFmtId="0" fontId="13" fillId="0" borderId="0" xfId="2" applyFont="1" applyFill="1" applyBorder="1"/>
    <xf numFmtId="0" fontId="14" fillId="0" borderId="0" xfId="2" applyFont="1" applyFill="1"/>
    <xf numFmtId="2" fontId="12" fillId="4" borderId="6" xfId="2" applyNumberFormat="1" applyFont="1" applyFill="1" applyBorder="1" applyAlignment="1">
      <alignment horizontal="center" vertical="top"/>
    </xf>
    <xf numFmtId="0" fontId="7" fillId="4" borderId="6" xfId="2" applyFont="1" applyFill="1" applyBorder="1" applyAlignment="1">
      <alignment horizontal="right" vertical="top" wrapText="1"/>
    </xf>
    <xf numFmtId="0" fontId="7" fillId="4" borderId="6" xfId="2" applyFont="1" applyFill="1" applyBorder="1" applyAlignment="1">
      <alignment horizontal="center"/>
    </xf>
    <xf numFmtId="10" fontId="7" fillId="4" borderId="6" xfId="2" applyNumberFormat="1" applyFont="1" applyFill="1" applyBorder="1"/>
    <xf numFmtId="2" fontId="12" fillId="4" borderId="2" xfId="2" applyNumberFormat="1" applyFont="1" applyFill="1" applyBorder="1" applyAlignment="1">
      <alignment horizontal="center" vertical="top"/>
    </xf>
    <xf numFmtId="0" fontId="7" fillId="4" borderId="2" xfId="2" applyFont="1" applyFill="1" applyBorder="1" applyAlignment="1">
      <alignment horizontal="right" vertical="top" wrapText="1"/>
    </xf>
    <xf numFmtId="0" fontId="7" fillId="4" borderId="2" xfId="2" applyFont="1" applyFill="1" applyBorder="1" applyAlignment="1">
      <alignment horizontal="center"/>
    </xf>
    <xf numFmtId="10" fontId="7" fillId="4" borderId="2" xfId="2" applyNumberFormat="1" applyFont="1" applyFill="1" applyBorder="1"/>
    <xf numFmtId="0" fontId="15" fillId="0" borderId="4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0" fontId="15" fillId="0" borderId="4" xfId="0" applyFont="1" applyBorder="1" applyAlignment="1">
      <alignment vertical="top" wrapText="1"/>
    </xf>
    <xf numFmtId="0" fontId="15" fillId="0" borderId="4" xfId="0" applyFont="1" applyBorder="1" applyAlignment="1">
      <alignment horizontal="center"/>
    </xf>
    <xf numFmtId="4" fontId="15" fillId="0" borderId="4" xfId="0" applyNumberFormat="1" applyFont="1" applyBorder="1" applyAlignment="1">
      <alignment horizontal="right"/>
    </xf>
    <xf numFmtId="166" fontId="15" fillId="0" borderId="4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right"/>
    </xf>
    <xf numFmtId="166" fontId="7" fillId="4" borderId="5" xfId="3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top"/>
    </xf>
    <xf numFmtId="1" fontId="10" fillId="0" borderId="4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right"/>
    </xf>
    <xf numFmtId="0" fontId="15" fillId="0" borderId="8" xfId="0" applyFont="1" applyBorder="1" applyAlignment="1">
      <alignment horizontal="center" vertical="top"/>
    </xf>
    <xf numFmtId="0" fontId="15" fillId="0" borderId="8" xfId="0" applyFont="1" applyBorder="1" applyAlignment="1">
      <alignment vertical="top" wrapText="1"/>
    </xf>
    <xf numFmtId="0" fontId="15" fillId="0" borderId="0" xfId="0" applyFont="1" applyAlignment="1">
      <alignment horizontal="center" vertical="top"/>
    </xf>
    <xf numFmtId="49" fontId="10" fillId="0" borderId="0" xfId="0" applyNumberFormat="1" applyFont="1" applyAlignment="1">
      <alignment horizontal="center" vertical="top" wrapText="1"/>
    </xf>
    <xf numFmtId="1" fontId="10" fillId="0" borderId="0" xfId="0" applyNumberFormat="1" applyFont="1" applyAlignment="1">
      <alignment horizontal="center" vertical="top" wrapText="1"/>
    </xf>
    <xf numFmtId="4" fontId="10" fillId="0" borderId="0" xfId="0" applyNumberFormat="1" applyFont="1" applyAlignment="1">
      <alignment horizontal="center" vertical="top" wrapText="1"/>
    </xf>
    <xf numFmtId="49" fontId="10" fillId="0" borderId="0" xfId="0" applyNumberFormat="1" applyFont="1" applyAlignment="1">
      <alignment horizontal="center" vertical="center" wrapText="1"/>
    </xf>
    <xf numFmtId="49" fontId="10" fillId="4" borderId="9" xfId="0" applyNumberFormat="1" applyFont="1" applyFill="1" applyBorder="1" applyAlignment="1">
      <alignment horizontal="center" vertical="top" wrapText="1"/>
    </xf>
    <xf numFmtId="49" fontId="10" fillId="4" borderId="6" xfId="0" applyNumberFormat="1" applyFont="1" applyFill="1" applyBorder="1" applyAlignment="1">
      <alignment horizontal="center" vertical="center" wrapText="1"/>
    </xf>
    <xf numFmtId="1" fontId="10" fillId="4" borderId="6" xfId="0" applyNumberFormat="1" applyFont="1" applyFill="1" applyBorder="1" applyAlignment="1">
      <alignment horizontal="center" vertical="top" wrapText="1"/>
    </xf>
    <xf numFmtId="4" fontId="10" fillId="4" borderId="6" xfId="0" applyNumberFormat="1" applyFont="1" applyFill="1" applyBorder="1" applyAlignment="1">
      <alignment horizontal="center" vertical="top" wrapText="1"/>
    </xf>
    <xf numFmtId="4" fontId="10" fillId="4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center"/>
    </xf>
    <xf numFmtId="4" fontId="7" fillId="0" borderId="4" xfId="0" applyNumberFormat="1" applyFont="1" applyBorder="1" applyAlignment="1">
      <alignment horizontal="right"/>
    </xf>
    <xf numFmtId="166" fontId="7" fillId="0" borderId="4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vertical="top" wrapText="1"/>
    </xf>
    <xf numFmtId="0" fontId="15" fillId="0" borderId="0" xfId="0" applyFont="1" applyAlignment="1">
      <alignment horizontal="right" vertical="top"/>
    </xf>
    <xf numFmtId="0" fontId="7" fillId="0" borderId="6" xfId="0" applyFont="1" applyBorder="1" applyAlignment="1">
      <alignment horizontal="center" vertical="top"/>
    </xf>
    <xf numFmtId="0" fontId="15" fillId="0" borderId="6" xfId="0" applyFont="1" applyBorder="1" applyAlignment="1">
      <alignment vertical="top" wrapText="1"/>
    </xf>
    <xf numFmtId="0" fontId="18" fillId="0" borderId="0" xfId="0" applyFont="1" applyAlignment="1">
      <alignment horizontal="center" vertical="top"/>
    </xf>
    <xf numFmtId="0" fontId="19" fillId="0" borderId="4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2" fillId="0" borderId="4" xfId="0" applyFont="1" applyBorder="1" applyAlignment="1">
      <alignment horizontal="center" vertical="top"/>
    </xf>
    <xf numFmtId="0" fontId="22" fillId="0" borderId="6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2" fillId="0" borderId="4" xfId="0" applyFont="1" applyBorder="1" applyAlignment="1">
      <alignment horizontal="right" vertical="top"/>
    </xf>
    <xf numFmtId="0" fontId="23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4" fontId="7" fillId="4" borderId="5" xfId="3" applyNumberFormat="1" applyFont="1" applyFill="1" applyBorder="1" applyAlignment="1">
      <alignment horizontal="right" vertical="center"/>
    </xf>
    <xf numFmtId="4" fontId="7" fillId="4" borderId="7" xfId="2" applyNumberFormat="1" applyFont="1" applyFill="1" applyBorder="1" applyAlignment="1">
      <alignment horizontal="right" vertical="center"/>
    </xf>
    <xf numFmtId="4" fontId="7" fillId="4" borderId="3" xfId="2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top" wrapText="1"/>
    </xf>
    <xf numFmtId="164" fontId="10" fillId="0" borderId="0" xfId="1" applyFont="1" applyBorder="1" applyAlignment="1">
      <alignment horizontal="center"/>
    </xf>
    <xf numFmtId="164" fontId="10" fillId="4" borderId="1" xfId="1" applyFont="1" applyFill="1" applyBorder="1" applyAlignment="1">
      <alignment horizontal="center" vertical="center" wrapText="1"/>
    </xf>
    <xf numFmtId="164" fontId="10" fillId="4" borderId="2" xfId="1" applyFont="1" applyFill="1" applyBorder="1" applyAlignment="1">
      <alignment horizontal="center" vertical="center"/>
    </xf>
    <xf numFmtId="164" fontId="10" fillId="4" borderId="3" xfId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0" borderId="4" xfId="0" applyFont="1" applyBorder="1" applyAlignment="1" applyProtection="1">
      <alignment vertical="top" wrapText="1"/>
      <protection locked="0"/>
    </xf>
    <xf numFmtId="4" fontId="15" fillId="0" borderId="0" xfId="0" applyNumberFormat="1" applyFont="1" applyAlignment="1" applyProtection="1">
      <alignment horizontal="right"/>
      <protection locked="0"/>
    </xf>
    <xf numFmtId="4" fontId="15" fillId="0" borderId="4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center" vertical="center"/>
      <protection locked="0"/>
    </xf>
    <xf numFmtId="4" fontId="15" fillId="0" borderId="0" xfId="0" applyNumberFormat="1" applyFont="1" applyAlignment="1" applyProtection="1">
      <alignment horizontal="center" vertical="center"/>
      <protection locked="0"/>
    </xf>
    <xf numFmtId="4" fontId="9" fillId="0" borderId="0" xfId="0" applyNumberFormat="1" applyFont="1" applyAlignment="1" applyProtection="1">
      <alignment horizontal="center" vertical="center"/>
      <protection locked="0"/>
    </xf>
    <xf numFmtId="4" fontId="1" fillId="0" borderId="0" xfId="0" applyNumberFormat="1" applyFont="1" applyProtection="1"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10" fillId="4" borderId="6" xfId="0" applyNumberFormat="1" applyFont="1" applyFill="1" applyBorder="1" applyAlignment="1" applyProtection="1">
      <alignment horizontal="center" vertical="top" wrapText="1"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166" fontId="15" fillId="0" borderId="0" xfId="0" applyNumberFormat="1" applyFont="1" applyAlignment="1" applyProtection="1">
      <alignment horizontal="right"/>
      <protection locked="0"/>
    </xf>
    <xf numFmtId="166" fontId="15" fillId="0" borderId="4" xfId="0" applyNumberFormat="1" applyFont="1" applyBorder="1" applyAlignment="1" applyProtection="1">
      <alignment horizontal="right"/>
      <protection locked="0"/>
    </xf>
    <xf numFmtId="166" fontId="11" fillId="0" borderId="0" xfId="0" applyNumberFormat="1" applyFont="1" applyAlignment="1" applyProtection="1">
      <alignment horizontal="center" vertical="center"/>
      <protection locked="0"/>
    </xf>
    <xf numFmtId="166" fontId="15" fillId="0" borderId="0" xfId="0" applyNumberFormat="1" applyFont="1" applyAlignment="1" applyProtection="1">
      <alignment horizontal="center" vertical="center"/>
      <protection locked="0"/>
    </xf>
    <xf numFmtId="166" fontId="9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166" fontId="7" fillId="0" borderId="4" xfId="0" applyNumberFormat="1" applyFont="1" applyBorder="1" applyAlignment="1" applyProtection="1">
      <alignment horizontal="right"/>
      <protection locked="0"/>
    </xf>
    <xf numFmtId="166" fontId="7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wrapText="1"/>
      <protection locked="0"/>
    </xf>
    <xf numFmtId="0" fontId="9" fillId="0" borderId="8" xfId="0" applyFont="1" applyBorder="1" applyAlignment="1" applyProtection="1">
      <alignment horizontal="center"/>
      <protection locked="0"/>
    </xf>
  </cellXfs>
  <cellStyles count="4">
    <cellStyle name="Dobro" xfId="2" builtinId="26"/>
    <cellStyle name="Neutralno" xfId="3" builtinId="28"/>
    <cellStyle name="Normalno" xfId="0" builtinId="0"/>
    <cellStyle name="Zarez" xfId="1" builtinId="3"/>
  </cellStyles>
  <dxfs count="0"/>
  <tableStyles count="0" defaultTableStyle="TableStyleMedium2" defaultPivotStyle="PivotStyleLight16"/>
  <colors>
    <mruColors>
      <color rgb="FFFFFFCC"/>
      <color rgb="FFFF9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7F07C-16BD-4812-8256-A64C35D09634}">
  <dimension ref="A1:H136"/>
  <sheetViews>
    <sheetView view="pageBreakPreview" topLeftCell="A97" zoomScale="110" zoomScaleNormal="120" zoomScaleSheetLayoutView="110" workbookViewId="0">
      <selection activeCell="F114" sqref="F114"/>
    </sheetView>
  </sheetViews>
  <sheetFormatPr defaultRowHeight="12.45" x14ac:dyDescent="0.2"/>
  <cols>
    <col min="1" max="1" width="6" style="2" customWidth="1"/>
    <col min="2" max="2" width="55.5703125" style="3" customWidth="1"/>
    <col min="3" max="3" width="10" style="2" customWidth="1"/>
    <col min="4" max="4" width="8.28515625" style="2" bestFit="1" customWidth="1"/>
    <col min="5" max="5" width="14.140625" style="1" customWidth="1"/>
    <col min="6" max="6" width="16" style="1" customWidth="1"/>
    <col min="7" max="16384" width="9.140625" style="1"/>
  </cols>
  <sheetData>
    <row r="1" spans="1:8" s="14" customFormat="1" ht="19.5" customHeight="1" x14ac:dyDescent="0.25">
      <c r="A1" s="110"/>
      <c r="B1" s="110"/>
      <c r="C1" s="110"/>
      <c r="D1" s="110"/>
      <c r="E1" s="110"/>
      <c r="F1" s="110"/>
      <c r="G1" s="13"/>
      <c r="H1" s="9"/>
    </row>
    <row r="2" spans="1:8" s="14" customFormat="1" ht="42.75" customHeight="1" thickBot="1" x14ac:dyDescent="0.3">
      <c r="A2" s="111" t="s">
        <v>62</v>
      </c>
      <c r="B2" s="112"/>
      <c r="C2" s="112"/>
      <c r="D2" s="112"/>
      <c r="E2" s="112"/>
      <c r="F2" s="113"/>
      <c r="G2" s="15"/>
      <c r="H2" s="9"/>
    </row>
    <row r="3" spans="1:8" s="14" customFormat="1" ht="7.55" customHeight="1" x14ac:dyDescent="0.25">
      <c r="A3" s="16"/>
      <c r="B3" s="16"/>
      <c r="C3" s="16"/>
      <c r="D3" s="16"/>
      <c r="E3" s="16"/>
      <c r="F3" s="16"/>
      <c r="G3" s="16"/>
      <c r="H3" s="17"/>
    </row>
    <row r="4" spans="1:8" s="14" customFormat="1" ht="18" customHeight="1" x14ac:dyDescent="0.25">
      <c r="A4" s="16"/>
      <c r="B4" s="18" t="s">
        <v>6</v>
      </c>
      <c r="C4" s="16"/>
      <c r="D4" s="16"/>
      <c r="E4" s="16"/>
      <c r="F4" s="16"/>
      <c r="G4" s="16"/>
      <c r="H4" s="9"/>
    </row>
    <row r="5" spans="1:8" s="14" customFormat="1" ht="5.25" customHeight="1" x14ac:dyDescent="0.25">
      <c r="A5" s="16"/>
      <c r="B5" s="18"/>
      <c r="C5" s="16"/>
      <c r="D5" s="16"/>
      <c r="E5" s="16"/>
      <c r="F5" s="16"/>
      <c r="G5" s="16"/>
      <c r="H5" s="9"/>
    </row>
    <row r="6" spans="1:8" s="21" customFormat="1" ht="49.75" customHeight="1" x14ac:dyDescent="0.2">
      <c r="A6" s="19" t="s">
        <v>7</v>
      </c>
      <c r="B6" s="19" t="s">
        <v>4</v>
      </c>
      <c r="C6" s="64" t="s">
        <v>3</v>
      </c>
      <c r="D6" s="65" t="s">
        <v>8</v>
      </c>
      <c r="E6" s="65" t="s">
        <v>13</v>
      </c>
      <c r="F6" s="65" t="s">
        <v>14</v>
      </c>
      <c r="G6" s="20"/>
    </row>
    <row r="7" spans="1:8" s="21" customFormat="1" ht="23.25" customHeight="1" x14ac:dyDescent="0.2">
      <c r="A7" s="74"/>
      <c r="B7" s="77" t="s">
        <v>30</v>
      </c>
      <c r="C7" s="75"/>
      <c r="D7" s="76"/>
      <c r="E7" s="76"/>
      <c r="F7" s="76"/>
      <c r="G7" s="20"/>
    </row>
    <row r="8" spans="1:8" ht="14.4" x14ac:dyDescent="0.25">
      <c r="A8" s="22"/>
      <c r="B8" s="23"/>
      <c r="C8" s="12"/>
      <c r="D8" s="12"/>
      <c r="E8" s="24"/>
      <c r="F8" s="25"/>
      <c r="G8" s="26"/>
    </row>
    <row r="9" spans="1:8" ht="90.35" x14ac:dyDescent="0.25">
      <c r="A9" s="97" t="s">
        <v>2</v>
      </c>
      <c r="B9" s="67" t="s">
        <v>25</v>
      </c>
      <c r="C9" s="68"/>
      <c r="D9" s="69"/>
      <c r="E9" s="116"/>
      <c r="F9" s="70"/>
      <c r="G9" s="26"/>
    </row>
    <row r="10" spans="1:8" ht="15.05" x14ac:dyDescent="0.25">
      <c r="A10" s="98" t="s">
        <v>18</v>
      </c>
      <c r="B10" s="51" t="s">
        <v>17</v>
      </c>
      <c r="C10" s="56" t="s">
        <v>11</v>
      </c>
      <c r="D10" s="57">
        <v>1</v>
      </c>
      <c r="E10" s="117"/>
      <c r="F10" s="58">
        <f>D10*E10</f>
        <v>0</v>
      </c>
      <c r="G10" s="26"/>
    </row>
    <row r="11" spans="1:8" ht="30.15" x14ac:dyDescent="0.25">
      <c r="A11" s="98" t="s">
        <v>19</v>
      </c>
      <c r="B11" s="51" t="s">
        <v>56</v>
      </c>
      <c r="C11" s="56" t="s">
        <v>11</v>
      </c>
      <c r="D11" s="57">
        <v>1</v>
      </c>
      <c r="E11" s="117"/>
      <c r="F11" s="58">
        <f>D11*E11</f>
        <v>0</v>
      </c>
      <c r="G11" s="26"/>
    </row>
    <row r="12" spans="1:8" s="11" customFormat="1" ht="14.4" x14ac:dyDescent="0.25">
      <c r="A12" s="99"/>
      <c r="B12" s="30"/>
      <c r="C12" s="31"/>
      <c r="D12" s="32"/>
      <c r="E12" s="118"/>
      <c r="F12" s="59"/>
      <c r="G12" s="33"/>
    </row>
    <row r="13" spans="1:8" ht="60.25" x14ac:dyDescent="0.25">
      <c r="A13" s="97" t="s">
        <v>15</v>
      </c>
      <c r="B13" s="52" t="s">
        <v>24</v>
      </c>
      <c r="C13" s="53"/>
      <c r="D13" s="54"/>
      <c r="E13" s="119"/>
      <c r="F13" s="60"/>
      <c r="G13" s="26"/>
    </row>
    <row r="14" spans="1:8" ht="15.05" x14ac:dyDescent="0.25">
      <c r="A14" s="98" t="s">
        <v>18</v>
      </c>
      <c r="B14" s="55" t="s">
        <v>20</v>
      </c>
      <c r="C14" s="56" t="s">
        <v>11</v>
      </c>
      <c r="D14" s="57">
        <v>3</v>
      </c>
      <c r="E14" s="117"/>
      <c r="F14" s="58">
        <f>D14*E14</f>
        <v>0</v>
      </c>
      <c r="G14" s="26"/>
    </row>
    <row r="15" spans="1:8" ht="14.4" x14ac:dyDescent="0.25">
      <c r="A15" s="35"/>
      <c r="B15" s="34"/>
      <c r="C15" s="12"/>
      <c r="D15" s="36"/>
      <c r="E15" s="120"/>
      <c r="F15" s="61"/>
      <c r="G15" s="26"/>
    </row>
    <row r="16" spans="1:8" ht="90.35" x14ac:dyDescent="0.25">
      <c r="A16" s="96" t="s">
        <v>16</v>
      </c>
      <c r="B16" s="55" t="s">
        <v>23</v>
      </c>
      <c r="C16" s="56" t="s">
        <v>9</v>
      </c>
      <c r="D16" s="57">
        <v>12.75</v>
      </c>
      <c r="E16" s="117"/>
      <c r="F16" s="58">
        <f>D16*E16</f>
        <v>0</v>
      </c>
      <c r="G16" s="26"/>
    </row>
    <row r="17" spans="1:7" ht="15.05" x14ac:dyDescent="0.25">
      <c r="A17" s="71"/>
      <c r="B17" s="72"/>
      <c r="E17" s="121"/>
      <c r="G17" s="26"/>
    </row>
    <row r="18" spans="1:7" ht="120.45" x14ac:dyDescent="0.25">
      <c r="A18" s="96" t="s">
        <v>21</v>
      </c>
      <c r="B18" s="55" t="s">
        <v>68</v>
      </c>
      <c r="C18" s="56" t="s">
        <v>9</v>
      </c>
      <c r="D18" s="57">
        <v>8.1999999999999993</v>
      </c>
      <c r="E18" s="117"/>
      <c r="F18" s="58">
        <f>D18*E18</f>
        <v>0</v>
      </c>
      <c r="G18" s="26"/>
    </row>
    <row r="19" spans="1:7" ht="15.05" x14ac:dyDescent="0.25">
      <c r="A19" s="63"/>
      <c r="B19" s="52"/>
      <c r="C19" s="68"/>
      <c r="D19" s="69"/>
      <c r="E19" s="116"/>
      <c r="F19" s="70"/>
      <c r="G19" s="26"/>
    </row>
    <row r="20" spans="1:7" ht="90.35" x14ac:dyDescent="0.25">
      <c r="A20" s="96" t="s">
        <v>22</v>
      </c>
      <c r="B20" s="55" t="s">
        <v>57</v>
      </c>
      <c r="C20" s="56" t="s">
        <v>9</v>
      </c>
      <c r="D20" s="57">
        <v>8.8000000000000007</v>
      </c>
      <c r="E20" s="117"/>
      <c r="F20" s="58">
        <f>D20*E20</f>
        <v>0</v>
      </c>
      <c r="G20" s="26"/>
    </row>
    <row r="21" spans="1:7" ht="15.05" x14ac:dyDescent="0.25">
      <c r="A21" s="63"/>
      <c r="B21" s="52"/>
      <c r="C21" s="68"/>
      <c r="D21" s="69"/>
      <c r="E21" s="116"/>
      <c r="F21" s="70"/>
      <c r="G21" s="26"/>
    </row>
    <row r="22" spans="1:7" ht="90.35" x14ac:dyDescent="0.25">
      <c r="A22" s="96" t="s">
        <v>26</v>
      </c>
      <c r="B22" s="55" t="s">
        <v>27</v>
      </c>
      <c r="C22" s="56" t="s">
        <v>70</v>
      </c>
      <c r="D22" s="57">
        <v>1</v>
      </c>
      <c r="E22" s="117"/>
      <c r="F22" s="58">
        <f>D22*E22</f>
        <v>0</v>
      </c>
      <c r="G22" s="26"/>
    </row>
    <row r="23" spans="1:7" ht="15.05" x14ac:dyDescent="0.25">
      <c r="A23" s="63"/>
      <c r="B23" s="52"/>
      <c r="C23" s="68"/>
      <c r="D23" s="69"/>
      <c r="E23" s="116"/>
      <c r="F23" s="70"/>
      <c r="G23" s="26"/>
    </row>
    <row r="24" spans="1:7" ht="60.25" x14ac:dyDescent="0.25">
      <c r="A24" s="96" t="s">
        <v>28</v>
      </c>
      <c r="B24" s="55" t="s">
        <v>58</v>
      </c>
      <c r="C24" s="56" t="s">
        <v>70</v>
      </c>
      <c r="D24" s="57">
        <v>1</v>
      </c>
      <c r="E24" s="117"/>
      <c r="F24" s="58">
        <f>D24*E24</f>
        <v>0</v>
      </c>
      <c r="G24" s="26"/>
    </row>
    <row r="25" spans="1:7" ht="15.05" x14ac:dyDescent="0.25">
      <c r="A25" s="63"/>
      <c r="B25" s="52"/>
      <c r="C25" s="68"/>
      <c r="D25" s="69"/>
      <c r="E25" s="116"/>
      <c r="F25" s="70"/>
      <c r="G25" s="26"/>
    </row>
    <row r="26" spans="1:7" ht="195.75" x14ac:dyDescent="0.25">
      <c r="A26" s="96" t="s">
        <v>29</v>
      </c>
      <c r="B26" s="115" t="s">
        <v>91</v>
      </c>
      <c r="C26" s="56" t="s">
        <v>9</v>
      </c>
      <c r="D26" s="57">
        <v>2</v>
      </c>
      <c r="E26" s="117"/>
      <c r="F26" s="58">
        <f>D26*E26</f>
        <v>0</v>
      </c>
      <c r="G26" s="26"/>
    </row>
    <row r="27" spans="1:7" ht="15.05" x14ac:dyDescent="0.25">
      <c r="A27" s="95"/>
      <c r="B27" s="52"/>
      <c r="C27" s="68"/>
      <c r="D27" s="69"/>
      <c r="E27" s="116"/>
      <c r="F27" s="70"/>
      <c r="G27" s="26"/>
    </row>
    <row r="28" spans="1:7" ht="195.75" x14ac:dyDescent="0.25">
      <c r="A28" s="96" t="s">
        <v>41</v>
      </c>
      <c r="B28" s="115" t="s">
        <v>92</v>
      </c>
      <c r="C28" s="56" t="s">
        <v>9</v>
      </c>
      <c r="D28" s="57">
        <v>9.6</v>
      </c>
      <c r="E28" s="117"/>
      <c r="F28" s="58">
        <f>D28*E28</f>
        <v>0</v>
      </c>
      <c r="G28" s="26"/>
    </row>
    <row r="29" spans="1:7" ht="15.05" x14ac:dyDescent="0.25">
      <c r="A29" s="95"/>
      <c r="B29" s="52"/>
      <c r="C29" s="68"/>
      <c r="D29" s="69"/>
      <c r="E29" s="116"/>
      <c r="F29" s="70"/>
      <c r="G29" s="26"/>
    </row>
    <row r="30" spans="1:7" ht="120.45" x14ac:dyDescent="0.25">
      <c r="A30" s="96" t="s">
        <v>42</v>
      </c>
      <c r="B30" s="55" t="s">
        <v>69</v>
      </c>
      <c r="C30" s="56" t="s">
        <v>11</v>
      </c>
      <c r="D30" s="57">
        <v>1</v>
      </c>
      <c r="E30" s="117"/>
      <c r="F30" s="58">
        <f>D30*E30</f>
        <v>0</v>
      </c>
      <c r="G30" s="26"/>
    </row>
    <row r="31" spans="1:7" ht="15.05" x14ac:dyDescent="0.25">
      <c r="A31" s="63"/>
      <c r="B31" s="52"/>
      <c r="C31" s="68"/>
      <c r="D31" s="69"/>
      <c r="E31" s="116"/>
      <c r="F31" s="70"/>
      <c r="G31" s="26"/>
    </row>
    <row r="32" spans="1:7" ht="60.25" x14ac:dyDescent="0.25">
      <c r="A32" s="96" t="s">
        <v>61</v>
      </c>
      <c r="B32" s="55" t="s">
        <v>71</v>
      </c>
      <c r="C32" s="56" t="s">
        <v>70</v>
      </c>
      <c r="D32" s="57">
        <v>1</v>
      </c>
      <c r="E32" s="117"/>
      <c r="F32" s="58">
        <f>D32*E32</f>
        <v>0</v>
      </c>
      <c r="G32" s="26"/>
    </row>
    <row r="33" spans="1:7" ht="15.05" x14ac:dyDescent="0.25">
      <c r="A33" s="63"/>
      <c r="B33" s="52"/>
      <c r="C33" s="68"/>
      <c r="D33" s="69"/>
      <c r="E33" s="116"/>
      <c r="F33" s="70"/>
      <c r="G33" s="26"/>
    </row>
    <row r="34" spans="1:7" ht="15.05" x14ac:dyDescent="0.25">
      <c r="A34" s="66"/>
      <c r="B34" s="87" t="s">
        <v>33</v>
      </c>
      <c r="C34" s="88"/>
      <c r="D34" s="89"/>
      <c r="E34" s="122"/>
      <c r="F34" s="90">
        <f>SUM(F8:F33)</f>
        <v>0</v>
      </c>
      <c r="G34" s="26"/>
    </row>
    <row r="35" spans="1:7" ht="15.05" x14ac:dyDescent="0.25">
      <c r="A35" s="63"/>
      <c r="B35" s="52"/>
      <c r="C35" s="68"/>
      <c r="D35" s="69"/>
      <c r="E35" s="116"/>
      <c r="F35" s="70"/>
      <c r="G35" s="26"/>
    </row>
    <row r="36" spans="1:7" ht="15.05" x14ac:dyDescent="0.25">
      <c r="A36" s="63"/>
      <c r="B36" s="52"/>
      <c r="C36" s="68"/>
      <c r="D36" s="69"/>
      <c r="E36" s="116"/>
      <c r="F36" s="70"/>
      <c r="G36" s="26"/>
    </row>
    <row r="37" spans="1:7" s="21" customFormat="1" ht="23.25" customHeight="1" x14ac:dyDescent="0.2">
      <c r="A37" s="78"/>
      <c r="B37" s="79" t="s">
        <v>31</v>
      </c>
      <c r="C37" s="80"/>
      <c r="D37" s="81"/>
      <c r="E37" s="123"/>
      <c r="F37" s="82"/>
      <c r="G37" s="20"/>
    </row>
    <row r="38" spans="1:7" ht="15.05" x14ac:dyDescent="0.25">
      <c r="A38" s="63"/>
      <c r="B38" s="52"/>
      <c r="C38" s="68"/>
      <c r="D38" s="69"/>
      <c r="E38" s="116"/>
      <c r="F38" s="70"/>
      <c r="G38" s="26"/>
    </row>
    <row r="39" spans="1:7" ht="255.95" x14ac:dyDescent="0.25">
      <c r="A39" s="97" t="s">
        <v>2</v>
      </c>
      <c r="B39" s="52" t="s">
        <v>108</v>
      </c>
      <c r="C39" s="1"/>
      <c r="D39" s="1"/>
      <c r="E39" s="121"/>
      <c r="G39" s="26"/>
    </row>
    <row r="40" spans="1:7" ht="15.05" x14ac:dyDescent="0.25">
      <c r="A40" s="100" t="s">
        <v>18</v>
      </c>
      <c r="B40" s="55" t="s">
        <v>60</v>
      </c>
      <c r="C40" s="56" t="s">
        <v>9</v>
      </c>
      <c r="D40" s="57">
        <v>10.85</v>
      </c>
      <c r="E40" s="117"/>
      <c r="F40" s="58">
        <f>D40*E40</f>
        <v>0</v>
      </c>
      <c r="G40" s="26"/>
    </row>
    <row r="41" spans="1:7" ht="15.05" x14ac:dyDescent="0.25">
      <c r="A41" s="101" t="s">
        <v>19</v>
      </c>
      <c r="B41" s="94" t="s">
        <v>59</v>
      </c>
      <c r="C41" s="56" t="s">
        <v>9</v>
      </c>
      <c r="D41" s="57">
        <v>6.1</v>
      </c>
      <c r="E41" s="117"/>
      <c r="F41" s="58">
        <f>D41*E41</f>
        <v>0</v>
      </c>
      <c r="G41" s="26"/>
    </row>
    <row r="42" spans="1:7" ht="15.05" x14ac:dyDescent="0.25">
      <c r="A42" s="63"/>
      <c r="B42" s="52"/>
      <c r="C42" s="68"/>
      <c r="D42" s="69"/>
      <c r="E42" s="116"/>
      <c r="F42" s="70"/>
      <c r="G42" s="26"/>
    </row>
    <row r="43" spans="1:7" ht="180.65" x14ac:dyDescent="0.25">
      <c r="A43" s="96" t="s">
        <v>15</v>
      </c>
      <c r="B43" s="55" t="s">
        <v>107</v>
      </c>
      <c r="C43" s="56" t="s">
        <v>9</v>
      </c>
      <c r="D43" s="57">
        <v>8.1999999999999993</v>
      </c>
      <c r="E43" s="117"/>
      <c r="F43" s="58">
        <f>D43*E43</f>
        <v>0</v>
      </c>
      <c r="G43" s="26"/>
    </row>
    <row r="44" spans="1:7" ht="15.05" x14ac:dyDescent="0.25">
      <c r="A44" s="93"/>
      <c r="B44" s="94" t="s">
        <v>63</v>
      </c>
      <c r="C44" s="56" t="s">
        <v>64</v>
      </c>
      <c r="D44" s="57">
        <v>6</v>
      </c>
      <c r="E44" s="117"/>
      <c r="F44" s="58">
        <f>D44*E44</f>
        <v>0</v>
      </c>
      <c r="G44" s="26"/>
    </row>
    <row r="45" spans="1:7" ht="15.05" x14ac:dyDescent="0.25">
      <c r="A45" s="63"/>
      <c r="B45" s="52"/>
      <c r="C45" s="68"/>
      <c r="D45" s="69"/>
      <c r="E45" s="116"/>
      <c r="F45" s="70"/>
      <c r="G45" s="26"/>
    </row>
    <row r="46" spans="1:7" ht="90.35" x14ac:dyDescent="0.25">
      <c r="A46" s="96" t="s">
        <v>16</v>
      </c>
      <c r="B46" s="55" t="s">
        <v>65</v>
      </c>
      <c r="C46" s="56" t="s">
        <v>9</v>
      </c>
      <c r="D46" s="57">
        <v>51.2</v>
      </c>
      <c r="E46" s="117"/>
      <c r="F46" s="58">
        <f>D46*E46</f>
        <v>0</v>
      </c>
      <c r="G46" s="26"/>
    </row>
    <row r="47" spans="1:7" ht="15.05" x14ac:dyDescent="0.25">
      <c r="A47" s="63"/>
      <c r="B47" s="52"/>
      <c r="C47" s="68"/>
      <c r="D47" s="69"/>
      <c r="E47" s="116"/>
      <c r="F47" s="70"/>
      <c r="G47" s="26"/>
    </row>
    <row r="48" spans="1:7" ht="120.45" x14ac:dyDescent="0.25">
      <c r="A48" s="96" t="s">
        <v>21</v>
      </c>
      <c r="B48" s="55" t="s">
        <v>105</v>
      </c>
      <c r="C48" s="56" t="s">
        <v>9</v>
      </c>
      <c r="D48" s="57">
        <v>51.2</v>
      </c>
      <c r="E48" s="117"/>
      <c r="F48" s="58">
        <f>D48*E48</f>
        <v>0</v>
      </c>
      <c r="G48" s="26"/>
    </row>
    <row r="49" spans="1:7" ht="15.05" x14ac:dyDescent="0.25">
      <c r="A49" s="63"/>
      <c r="B49" s="52"/>
      <c r="C49" s="68"/>
      <c r="D49" s="69"/>
      <c r="E49" s="116"/>
      <c r="F49" s="70"/>
      <c r="G49" s="26"/>
    </row>
    <row r="50" spans="1:7" ht="120.45" x14ac:dyDescent="0.25">
      <c r="A50" s="97" t="s">
        <v>22</v>
      </c>
      <c r="B50" s="52" t="s">
        <v>106</v>
      </c>
      <c r="E50" s="121"/>
      <c r="G50" s="26"/>
    </row>
    <row r="51" spans="1:7" ht="15.05" x14ac:dyDescent="0.25">
      <c r="A51" s="66"/>
      <c r="B51" s="55" t="s">
        <v>55</v>
      </c>
      <c r="C51" s="56" t="s">
        <v>11</v>
      </c>
      <c r="D51" s="57">
        <v>1</v>
      </c>
      <c r="E51" s="117"/>
      <c r="F51" s="58">
        <f>D51*E51</f>
        <v>0</v>
      </c>
      <c r="G51" s="26"/>
    </row>
    <row r="52" spans="1:7" ht="15.05" x14ac:dyDescent="0.25">
      <c r="A52" s="63"/>
      <c r="B52" s="52"/>
      <c r="C52" s="68"/>
      <c r="D52" s="69"/>
      <c r="E52" s="116"/>
      <c r="F52" s="70"/>
      <c r="G52" s="26"/>
    </row>
    <row r="53" spans="1:7" ht="243.65" customHeight="1" x14ac:dyDescent="0.25">
      <c r="A53" s="96" t="s">
        <v>26</v>
      </c>
      <c r="B53" s="115" t="s">
        <v>104</v>
      </c>
      <c r="C53" s="56" t="s">
        <v>70</v>
      </c>
      <c r="D53" s="57">
        <v>1</v>
      </c>
      <c r="E53" s="117"/>
      <c r="F53" s="58">
        <f>D53*E53</f>
        <v>0</v>
      </c>
      <c r="G53" s="26"/>
    </row>
    <row r="54" spans="1:7" ht="15.05" x14ac:dyDescent="0.25">
      <c r="A54" s="63"/>
      <c r="B54" s="52"/>
      <c r="C54" s="68"/>
      <c r="D54" s="69"/>
      <c r="E54" s="116"/>
      <c r="F54" s="70"/>
      <c r="G54" s="26"/>
    </row>
    <row r="55" spans="1:7" ht="165.6" x14ac:dyDescent="0.25">
      <c r="A55" s="96" t="s">
        <v>28</v>
      </c>
      <c r="B55" s="115" t="s">
        <v>93</v>
      </c>
      <c r="C55" s="56" t="s">
        <v>11</v>
      </c>
      <c r="D55" s="57">
        <v>1</v>
      </c>
      <c r="E55" s="117"/>
      <c r="F55" s="58">
        <f>D55*E55</f>
        <v>0</v>
      </c>
      <c r="G55" s="26"/>
    </row>
    <row r="56" spans="1:7" ht="15.05" x14ac:dyDescent="0.25">
      <c r="A56" s="63"/>
      <c r="B56" s="52"/>
      <c r="C56" s="68"/>
      <c r="D56" s="69"/>
      <c r="E56" s="116"/>
      <c r="F56" s="70"/>
      <c r="G56" s="26"/>
    </row>
    <row r="57" spans="1:7" ht="15.05" x14ac:dyDescent="0.25">
      <c r="A57" s="66"/>
      <c r="B57" s="87" t="s">
        <v>34</v>
      </c>
      <c r="C57" s="88"/>
      <c r="D57" s="89"/>
      <c r="E57" s="122"/>
      <c r="F57" s="90">
        <f>SUM(F39:F56)</f>
        <v>0</v>
      </c>
      <c r="G57" s="26"/>
    </row>
    <row r="58" spans="1:7" ht="15.05" x14ac:dyDescent="0.25">
      <c r="A58" s="63"/>
      <c r="B58" s="83"/>
      <c r="C58" s="84"/>
      <c r="D58" s="85"/>
      <c r="E58" s="124"/>
      <c r="F58" s="86"/>
      <c r="G58" s="26"/>
    </row>
    <row r="59" spans="1:7" ht="15.05" x14ac:dyDescent="0.25">
      <c r="A59" s="63"/>
      <c r="B59" s="83"/>
      <c r="C59" s="84"/>
      <c r="D59" s="85"/>
      <c r="E59" s="124"/>
      <c r="F59" s="86"/>
      <c r="G59" s="26"/>
    </row>
    <row r="60" spans="1:7" s="21" customFormat="1" ht="23.25" customHeight="1" x14ac:dyDescent="0.2">
      <c r="A60" s="78"/>
      <c r="B60" s="79" t="s">
        <v>43</v>
      </c>
      <c r="C60" s="80"/>
      <c r="D60" s="81"/>
      <c r="E60" s="123"/>
      <c r="F60" s="82"/>
      <c r="G60" s="20"/>
    </row>
    <row r="61" spans="1:7" ht="15.05" x14ac:dyDescent="0.25">
      <c r="A61" s="63"/>
      <c r="B61" s="52"/>
      <c r="C61" s="68"/>
      <c r="D61" s="69"/>
      <c r="E61" s="116"/>
      <c r="F61" s="70"/>
      <c r="G61" s="26"/>
    </row>
    <row r="62" spans="1:7" ht="121.1" x14ac:dyDescent="0.25">
      <c r="A62" s="96" t="s">
        <v>2</v>
      </c>
      <c r="B62" s="55" t="s">
        <v>38</v>
      </c>
      <c r="C62" s="56" t="s">
        <v>11</v>
      </c>
      <c r="D62" s="57">
        <v>3</v>
      </c>
      <c r="E62" s="117"/>
      <c r="F62" s="58">
        <f>D62*E62</f>
        <v>0</v>
      </c>
      <c r="G62" s="26"/>
    </row>
    <row r="63" spans="1:7" ht="15.05" x14ac:dyDescent="0.25">
      <c r="A63" s="97"/>
      <c r="B63" s="83"/>
      <c r="C63" s="84"/>
      <c r="D63" s="85"/>
      <c r="E63" s="124"/>
      <c r="F63" s="86"/>
      <c r="G63" s="26"/>
    </row>
    <row r="64" spans="1:7" ht="45.85" x14ac:dyDescent="0.25">
      <c r="A64" s="96" t="s">
        <v>15</v>
      </c>
      <c r="B64" s="55" t="s">
        <v>39</v>
      </c>
      <c r="C64" s="56" t="s">
        <v>11</v>
      </c>
      <c r="D64" s="57">
        <v>3</v>
      </c>
      <c r="E64" s="117"/>
      <c r="F64" s="58">
        <f>D64*E64</f>
        <v>0</v>
      </c>
      <c r="G64" s="26"/>
    </row>
    <row r="65" spans="1:7" ht="15.05" x14ac:dyDescent="0.25">
      <c r="A65" s="97"/>
      <c r="B65" s="83"/>
      <c r="C65" s="84"/>
      <c r="D65" s="85"/>
      <c r="E65" s="124"/>
      <c r="F65" s="86"/>
      <c r="G65" s="26"/>
    </row>
    <row r="66" spans="1:7" ht="121.1" x14ac:dyDescent="0.25">
      <c r="A66" s="96" t="s">
        <v>16</v>
      </c>
      <c r="B66" s="55" t="s">
        <v>40</v>
      </c>
      <c r="C66" s="56" t="s">
        <v>11</v>
      </c>
      <c r="D66" s="57">
        <v>3</v>
      </c>
      <c r="E66" s="117"/>
      <c r="F66" s="58">
        <f>D66*E66</f>
        <v>0</v>
      </c>
      <c r="G66" s="26"/>
    </row>
    <row r="67" spans="1:7" ht="15.05" x14ac:dyDescent="0.25">
      <c r="A67" s="63"/>
      <c r="B67" s="83"/>
      <c r="C67" s="84"/>
      <c r="D67" s="85"/>
      <c r="E67" s="124"/>
      <c r="F67" s="86"/>
      <c r="G67" s="26"/>
    </row>
    <row r="68" spans="1:7" ht="195.75" x14ac:dyDescent="0.25">
      <c r="A68" s="96" t="s">
        <v>21</v>
      </c>
      <c r="B68" s="115" t="s">
        <v>94</v>
      </c>
      <c r="C68" s="56" t="s">
        <v>11</v>
      </c>
      <c r="D68" s="57">
        <v>1</v>
      </c>
      <c r="E68" s="117"/>
      <c r="F68" s="58">
        <f>D68*E68</f>
        <v>0</v>
      </c>
      <c r="G68" s="26"/>
    </row>
    <row r="69" spans="1:7" ht="15.05" x14ac:dyDescent="0.25">
      <c r="A69" s="95"/>
      <c r="B69" s="83"/>
      <c r="C69" s="84"/>
      <c r="D69" s="85"/>
      <c r="E69" s="124"/>
      <c r="F69" s="86"/>
      <c r="G69" s="26"/>
    </row>
    <row r="70" spans="1:7" ht="195.75" x14ac:dyDescent="0.25">
      <c r="A70" s="96" t="s">
        <v>22</v>
      </c>
      <c r="B70" s="55" t="s">
        <v>102</v>
      </c>
      <c r="C70" s="56" t="s">
        <v>11</v>
      </c>
      <c r="D70" s="57">
        <v>1</v>
      </c>
      <c r="E70" s="117"/>
      <c r="F70" s="58">
        <f>D70*E70</f>
        <v>0</v>
      </c>
      <c r="G70" s="26"/>
    </row>
    <row r="71" spans="1:7" ht="15.05" x14ac:dyDescent="0.25">
      <c r="A71" s="63"/>
      <c r="B71" s="83"/>
      <c r="C71" s="84"/>
      <c r="D71" s="85"/>
      <c r="E71" s="124"/>
      <c r="F71" s="86"/>
      <c r="G71" s="26"/>
    </row>
    <row r="72" spans="1:7" ht="105.4" x14ac:dyDescent="0.25">
      <c r="A72" s="96" t="s">
        <v>26</v>
      </c>
      <c r="B72" s="55" t="s">
        <v>103</v>
      </c>
      <c r="C72" s="56" t="s">
        <v>11</v>
      </c>
      <c r="D72" s="57">
        <v>1</v>
      </c>
      <c r="E72" s="117"/>
      <c r="F72" s="58">
        <f>D72*E72</f>
        <v>0</v>
      </c>
      <c r="G72" s="26"/>
    </row>
    <row r="73" spans="1:7" ht="15.05" x14ac:dyDescent="0.25">
      <c r="A73" s="95"/>
      <c r="B73" s="83"/>
      <c r="C73" s="84"/>
      <c r="D73" s="85"/>
      <c r="E73" s="124"/>
      <c r="F73" s="86"/>
      <c r="G73" s="26"/>
    </row>
    <row r="74" spans="1:7" ht="45.2" x14ac:dyDescent="0.25">
      <c r="A74" s="96" t="s">
        <v>28</v>
      </c>
      <c r="B74" s="55" t="s">
        <v>72</v>
      </c>
      <c r="C74" s="56" t="s">
        <v>11</v>
      </c>
      <c r="D74" s="57">
        <v>1</v>
      </c>
      <c r="E74" s="117"/>
      <c r="F74" s="58">
        <f>D74*E74</f>
        <v>0</v>
      </c>
      <c r="G74" s="26"/>
    </row>
    <row r="75" spans="1:7" ht="15.05" x14ac:dyDescent="0.25">
      <c r="A75" s="95"/>
      <c r="B75" s="83"/>
      <c r="C75" s="84"/>
      <c r="D75" s="85"/>
      <c r="E75" s="124"/>
      <c r="F75" s="86"/>
      <c r="G75" s="26"/>
    </row>
    <row r="76" spans="1:7" ht="45.2" x14ac:dyDescent="0.25">
      <c r="A76" s="96" t="s">
        <v>29</v>
      </c>
      <c r="B76" s="55" t="s">
        <v>73</v>
      </c>
      <c r="C76" s="56" t="s">
        <v>11</v>
      </c>
      <c r="D76" s="57">
        <v>1</v>
      </c>
      <c r="E76" s="117"/>
      <c r="F76" s="58">
        <f>D76*E76</f>
        <v>0</v>
      </c>
      <c r="G76" s="26"/>
    </row>
    <row r="77" spans="1:7" ht="15.05" x14ac:dyDescent="0.25">
      <c r="A77" s="95"/>
      <c r="B77" s="83"/>
      <c r="C77" s="84"/>
      <c r="D77" s="85"/>
      <c r="E77" s="124"/>
      <c r="F77" s="86"/>
      <c r="G77" s="26"/>
    </row>
    <row r="78" spans="1:7" ht="60.25" x14ac:dyDescent="0.25">
      <c r="A78" s="96" t="s">
        <v>41</v>
      </c>
      <c r="B78" s="55" t="s">
        <v>95</v>
      </c>
      <c r="C78" s="56" t="s">
        <v>11</v>
      </c>
      <c r="D78" s="57">
        <v>1</v>
      </c>
      <c r="E78" s="117"/>
      <c r="F78" s="58">
        <f>D78*E78</f>
        <v>0</v>
      </c>
      <c r="G78" s="26"/>
    </row>
    <row r="79" spans="1:7" ht="15.05" x14ac:dyDescent="0.25">
      <c r="A79" s="95"/>
      <c r="B79" s="83"/>
      <c r="C79" s="84"/>
      <c r="D79" s="85"/>
      <c r="E79" s="124"/>
      <c r="F79" s="86"/>
      <c r="G79" s="26"/>
    </row>
    <row r="80" spans="1:7" ht="60.25" x14ac:dyDescent="0.25">
      <c r="A80" s="96" t="s">
        <v>42</v>
      </c>
      <c r="B80" s="55" t="s">
        <v>96</v>
      </c>
      <c r="C80" s="56" t="s">
        <v>11</v>
      </c>
      <c r="D80" s="57">
        <v>1</v>
      </c>
      <c r="E80" s="117"/>
      <c r="F80" s="58">
        <f>D80*E80</f>
        <v>0</v>
      </c>
      <c r="G80" s="26"/>
    </row>
    <row r="81" spans="1:7" ht="15.05" x14ac:dyDescent="0.25">
      <c r="A81" s="63"/>
      <c r="B81" s="83"/>
      <c r="C81" s="84"/>
      <c r="D81" s="85"/>
      <c r="E81" s="124"/>
      <c r="F81" s="86"/>
      <c r="G81" s="26"/>
    </row>
    <row r="82" spans="1:7" ht="15.05" x14ac:dyDescent="0.25">
      <c r="A82" s="66"/>
      <c r="B82" s="87" t="s">
        <v>35</v>
      </c>
      <c r="C82" s="88"/>
      <c r="D82" s="89"/>
      <c r="E82" s="122"/>
      <c r="F82" s="90">
        <f>SUM(F61:F81)</f>
        <v>0</v>
      </c>
      <c r="G82" s="26"/>
    </row>
    <row r="83" spans="1:7" ht="15.05" x14ac:dyDescent="0.25">
      <c r="A83" s="63"/>
      <c r="B83" s="83"/>
      <c r="C83" s="84"/>
      <c r="D83" s="85"/>
      <c r="E83" s="124"/>
      <c r="F83" s="86"/>
      <c r="G83" s="26"/>
    </row>
    <row r="84" spans="1:7" ht="15.05" x14ac:dyDescent="0.25">
      <c r="A84" s="63"/>
      <c r="B84" s="83"/>
      <c r="C84" s="84"/>
      <c r="D84" s="85"/>
      <c r="E84" s="124"/>
      <c r="F84" s="86"/>
      <c r="G84" s="26"/>
    </row>
    <row r="85" spans="1:7" s="21" customFormat="1" ht="23.25" customHeight="1" x14ac:dyDescent="0.2">
      <c r="A85" s="78"/>
      <c r="B85" s="79" t="s">
        <v>45</v>
      </c>
      <c r="C85" s="80"/>
      <c r="D85" s="81"/>
      <c r="E85" s="123"/>
      <c r="F85" s="82"/>
      <c r="G85" s="20"/>
    </row>
    <row r="86" spans="1:7" ht="15.05" x14ac:dyDescent="0.25">
      <c r="A86" s="63"/>
      <c r="B86" s="52"/>
      <c r="C86" s="68"/>
      <c r="D86" s="69"/>
      <c r="E86" s="116"/>
      <c r="F86" s="70"/>
      <c r="G86" s="26"/>
    </row>
    <row r="87" spans="1:7" ht="120.45" x14ac:dyDescent="0.25">
      <c r="A87" s="102" t="s">
        <v>2</v>
      </c>
      <c r="B87" s="52" t="s">
        <v>52</v>
      </c>
      <c r="C87" s="1"/>
      <c r="D87" s="1"/>
      <c r="E87" s="121"/>
      <c r="G87" s="26"/>
    </row>
    <row r="88" spans="1:7" ht="15.05" x14ac:dyDescent="0.25">
      <c r="A88" s="103" t="s">
        <v>18</v>
      </c>
      <c r="B88" s="55" t="s">
        <v>46</v>
      </c>
      <c r="C88" s="56" t="s">
        <v>11</v>
      </c>
      <c r="D88" s="57">
        <v>1</v>
      </c>
      <c r="E88" s="117"/>
      <c r="F88" s="58">
        <f>D88*E88</f>
        <v>0</v>
      </c>
      <c r="G88" s="26"/>
    </row>
    <row r="89" spans="1:7" ht="15.05" x14ac:dyDescent="0.25">
      <c r="A89" s="103" t="s">
        <v>19</v>
      </c>
      <c r="B89" s="55" t="s">
        <v>47</v>
      </c>
      <c r="C89" s="56" t="s">
        <v>11</v>
      </c>
      <c r="D89" s="57">
        <v>5</v>
      </c>
      <c r="E89" s="117"/>
      <c r="F89" s="58">
        <f>D89*E89</f>
        <v>0</v>
      </c>
      <c r="G89" s="26"/>
    </row>
    <row r="90" spans="1:7" ht="15.05" x14ac:dyDescent="0.25">
      <c r="A90" s="103" t="s">
        <v>50</v>
      </c>
      <c r="B90" s="55" t="s">
        <v>51</v>
      </c>
      <c r="C90" s="56" t="s">
        <v>11</v>
      </c>
      <c r="D90" s="57">
        <v>1</v>
      </c>
      <c r="E90" s="117"/>
      <c r="F90" s="58">
        <f>D90*E90</f>
        <v>0</v>
      </c>
      <c r="G90" s="26"/>
    </row>
    <row r="91" spans="1:7" ht="15.05" x14ac:dyDescent="0.25">
      <c r="A91" s="103" t="s">
        <v>66</v>
      </c>
      <c r="B91" s="55" t="s">
        <v>67</v>
      </c>
      <c r="C91" s="56" t="s">
        <v>11</v>
      </c>
      <c r="D91" s="57">
        <v>3</v>
      </c>
      <c r="E91" s="117"/>
      <c r="F91" s="58">
        <f>D91*E91</f>
        <v>0</v>
      </c>
      <c r="G91" s="26"/>
    </row>
    <row r="92" spans="1:7" ht="15.05" x14ac:dyDescent="0.25">
      <c r="A92" s="92"/>
      <c r="B92" s="52"/>
      <c r="C92" s="68"/>
      <c r="D92" s="69"/>
      <c r="E92" s="116"/>
      <c r="F92" s="70"/>
      <c r="G92" s="26"/>
    </row>
    <row r="93" spans="1:7" ht="105.4" x14ac:dyDescent="0.25">
      <c r="A93" s="97" t="s">
        <v>15</v>
      </c>
      <c r="B93" s="52" t="s">
        <v>74</v>
      </c>
      <c r="C93" s="1"/>
      <c r="D93" s="1"/>
      <c r="E93" s="121"/>
      <c r="G93" s="26"/>
    </row>
    <row r="94" spans="1:7" ht="15.05" x14ac:dyDescent="0.25">
      <c r="A94" s="103" t="s">
        <v>18</v>
      </c>
      <c r="B94" s="55" t="s">
        <v>53</v>
      </c>
      <c r="C94" s="56" t="s">
        <v>11</v>
      </c>
      <c r="D94" s="57">
        <v>4</v>
      </c>
      <c r="E94" s="117"/>
      <c r="F94" s="58">
        <f>D94*E94</f>
        <v>0</v>
      </c>
      <c r="G94" s="26"/>
    </row>
    <row r="95" spans="1:7" ht="15.05" x14ac:dyDescent="0.25">
      <c r="A95" s="103" t="s">
        <v>19</v>
      </c>
      <c r="B95" s="55" t="s">
        <v>54</v>
      </c>
      <c r="C95" s="56" t="s">
        <v>11</v>
      </c>
      <c r="D95" s="57">
        <v>1</v>
      </c>
      <c r="E95" s="117"/>
      <c r="F95" s="58">
        <f>D95*E95</f>
        <v>0</v>
      </c>
      <c r="G95" s="26"/>
    </row>
    <row r="96" spans="1:7" ht="15.05" x14ac:dyDescent="0.25">
      <c r="A96" s="92"/>
      <c r="B96" s="52"/>
      <c r="C96" s="68"/>
      <c r="D96" s="69"/>
      <c r="E96" s="116"/>
      <c r="F96" s="70"/>
      <c r="G96" s="26"/>
    </row>
    <row r="97" spans="1:7" ht="105.4" x14ac:dyDescent="0.25">
      <c r="A97" s="96" t="s">
        <v>16</v>
      </c>
      <c r="B97" s="115" t="s">
        <v>97</v>
      </c>
      <c r="C97" s="56" t="s">
        <v>11</v>
      </c>
      <c r="D97" s="57">
        <v>1</v>
      </c>
      <c r="E97" s="117"/>
      <c r="F97" s="58">
        <f>D97*E97</f>
        <v>0</v>
      </c>
      <c r="G97" s="26"/>
    </row>
    <row r="98" spans="1:7" ht="15.05" x14ac:dyDescent="0.25">
      <c r="A98" s="92"/>
      <c r="B98" s="52"/>
      <c r="C98" s="68"/>
      <c r="D98" s="69"/>
      <c r="E98" s="70"/>
      <c r="F98" s="70"/>
      <c r="G98" s="26"/>
    </row>
    <row r="99" spans="1:7" ht="15.05" x14ac:dyDescent="0.25">
      <c r="A99" s="66"/>
      <c r="B99" s="87" t="s">
        <v>48</v>
      </c>
      <c r="C99" s="88"/>
      <c r="D99" s="89"/>
      <c r="E99" s="90"/>
      <c r="F99" s="90">
        <f>SUM(F86:F98)</f>
        <v>0</v>
      </c>
      <c r="G99" s="26"/>
    </row>
    <row r="100" spans="1:7" ht="15.05" x14ac:dyDescent="0.25">
      <c r="A100" s="63"/>
      <c r="B100" s="83"/>
      <c r="C100" s="84"/>
      <c r="D100" s="85"/>
      <c r="E100" s="86"/>
      <c r="F100" s="86"/>
      <c r="G100" s="26"/>
    </row>
    <row r="101" spans="1:7" ht="15.05" x14ac:dyDescent="0.25">
      <c r="A101" s="63"/>
      <c r="B101" s="83"/>
      <c r="C101" s="84"/>
      <c r="D101" s="85"/>
      <c r="E101" s="86"/>
      <c r="F101" s="86"/>
      <c r="G101" s="26"/>
    </row>
    <row r="102" spans="1:7" ht="15.05" x14ac:dyDescent="0.25">
      <c r="A102" s="63"/>
      <c r="B102" s="52"/>
      <c r="C102" s="68"/>
      <c r="D102" s="69"/>
      <c r="E102" s="70"/>
      <c r="F102" s="70"/>
      <c r="G102" s="26"/>
    </row>
    <row r="103" spans="1:7" s="21" customFormat="1" ht="23.25" customHeight="1" x14ac:dyDescent="0.2">
      <c r="A103" s="78"/>
      <c r="B103" s="79" t="s">
        <v>32</v>
      </c>
      <c r="C103" s="80"/>
      <c r="D103" s="81"/>
      <c r="E103" s="81"/>
      <c r="F103" s="82"/>
      <c r="G103" s="20"/>
    </row>
    <row r="104" spans="1:7" ht="15.05" x14ac:dyDescent="0.25">
      <c r="A104" s="63"/>
      <c r="B104" s="52"/>
      <c r="C104" s="68"/>
      <c r="D104" s="69"/>
      <c r="E104" s="70"/>
      <c r="F104" s="70"/>
      <c r="G104" s="26"/>
    </row>
    <row r="105" spans="1:7" ht="15.05" x14ac:dyDescent="0.25">
      <c r="A105" s="66"/>
      <c r="B105" s="91" t="s">
        <v>36</v>
      </c>
      <c r="C105" s="88"/>
      <c r="D105" s="89"/>
      <c r="E105" s="90"/>
      <c r="F105" s="90">
        <f>F34</f>
        <v>0</v>
      </c>
      <c r="G105" s="26"/>
    </row>
    <row r="106" spans="1:7" ht="15.05" x14ac:dyDescent="0.25">
      <c r="A106" s="63"/>
      <c r="B106" s="52"/>
      <c r="C106" s="68"/>
      <c r="D106" s="69"/>
      <c r="E106" s="70"/>
      <c r="F106" s="70"/>
      <c r="G106" s="26"/>
    </row>
    <row r="107" spans="1:7" ht="15.05" x14ac:dyDescent="0.25">
      <c r="A107" s="66"/>
      <c r="B107" s="87" t="s">
        <v>37</v>
      </c>
      <c r="C107" s="88"/>
      <c r="D107" s="89"/>
      <c r="E107" s="90"/>
      <c r="F107" s="90">
        <f>F57</f>
        <v>0</v>
      </c>
      <c r="G107" s="26"/>
    </row>
    <row r="108" spans="1:7" ht="15.05" x14ac:dyDescent="0.25">
      <c r="A108" s="63"/>
      <c r="B108" s="83"/>
      <c r="C108" s="84"/>
      <c r="D108" s="85"/>
      <c r="E108" s="86"/>
      <c r="F108" s="86"/>
      <c r="G108" s="26"/>
    </row>
    <row r="109" spans="1:7" ht="15.05" x14ac:dyDescent="0.25">
      <c r="A109" s="66"/>
      <c r="B109" s="87" t="s">
        <v>44</v>
      </c>
      <c r="C109" s="88"/>
      <c r="D109" s="89"/>
      <c r="E109" s="90"/>
      <c r="F109" s="90">
        <f>F82</f>
        <v>0</v>
      </c>
      <c r="G109" s="26"/>
    </row>
    <row r="110" spans="1:7" ht="15.05" x14ac:dyDescent="0.25">
      <c r="A110" s="63"/>
      <c r="B110" s="83"/>
      <c r="C110" s="84"/>
      <c r="D110" s="85"/>
      <c r="E110" s="86"/>
      <c r="F110" s="86"/>
      <c r="G110" s="26"/>
    </row>
    <row r="111" spans="1:7" ht="15.05" x14ac:dyDescent="0.25">
      <c r="A111" s="66"/>
      <c r="B111" s="87" t="s">
        <v>49</v>
      </c>
      <c r="C111" s="88"/>
      <c r="D111" s="89"/>
      <c r="E111" s="90"/>
      <c r="F111" s="90">
        <f>F99</f>
        <v>0</v>
      </c>
      <c r="G111" s="26"/>
    </row>
    <row r="112" spans="1:7" ht="15.05" x14ac:dyDescent="0.25">
      <c r="A112" s="73"/>
      <c r="B112" s="52"/>
      <c r="G112" s="26"/>
    </row>
    <row r="113" spans="1:7" ht="14.4" x14ac:dyDescent="0.25">
      <c r="A113" s="35"/>
      <c r="B113" s="34"/>
      <c r="C113" s="27"/>
      <c r="D113" s="28"/>
      <c r="E113" s="28"/>
      <c r="F113" s="29"/>
      <c r="G113" s="26"/>
    </row>
    <row r="114" spans="1:7" s="42" customFormat="1" ht="15.05" x14ac:dyDescent="0.25">
      <c r="A114" s="37"/>
      <c r="B114" s="38" t="s">
        <v>0</v>
      </c>
      <c r="C114" s="39"/>
      <c r="D114" s="39"/>
      <c r="E114" s="40"/>
      <c r="F114" s="62">
        <f>SUM(F105:F113)</f>
        <v>0</v>
      </c>
      <c r="G114" s="41"/>
    </row>
    <row r="115" spans="1:7" x14ac:dyDescent="0.2">
      <c r="A115" s="8"/>
      <c r="E115" s="7"/>
      <c r="F115" s="4"/>
    </row>
    <row r="128" spans="1:7" x14ac:dyDescent="0.2">
      <c r="E128" s="4"/>
      <c r="F128" s="4"/>
    </row>
    <row r="129" spans="5:6" x14ac:dyDescent="0.2">
      <c r="E129" s="4"/>
      <c r="F129" s="4"/>
    </row>
    <row r="130" spans="5:6" x14ac:dyDescent="0.2">
      <c r="E130" s="4"/>
      <c r="F130" s="4"/>
    </row>
    <row r="131" spans="5:6" x14ac:dyDescent="0.2">
      <c r="E131" s="4"/>
      <c r="F131" s="4"/>
    </row>
    <row r="132" spans="5:6" x14ac:dyDescent="0.2">
      <c r="E132" s="4"/>
      <c r="F132" s="4"/>
    </row>
    <row r="133" spans="5:6" x14ac:dyDescent="0.2">
      <c r="E133" s="4"/>
      <c r="F133" s="4"/>
    </row>
    <row r="134" spans="5:6" x14ac:dyDescent="0.2">
      <c r="E134" s="4"/>
      <c r="F134" s="4"/>
    </row>
    <row r="135" spans="5:6" x14ac:dyDescent="0.2">
      <c r="E135" s="4"/>
      <c r="F135" s="4"/>
    </row>
    <row r="136" spans="5:6" x14ac:dyDescent="0.2">
      <c r="E136" s="4"/>
      <c r="F136" s="4"/>
    </row>
  </sheetData>
  <sheetProtection algorithmName="SHA-512" hashValue="XR9HtgjPCh62CHvvlxQlgCtvyG+W943S88RRiBCQ7m2VPovWtFXUNIjSV6UuBzPF/HindMifnlhsIYSFu7DO3A==" saltValue="yLimAnVM4CxaL/ctjpk/Pw==" spinCount="100000" sheet="1" objects="1" scenarios="1"/>
  <mergeCells count="2">
    <mergeCell ref="A1:F1"/>
    <mergeCell ref="A2:F2"/>
  </mergeCells>
  <pageMargins left="1.1811023622047245" right="0.70866141732283472" top="0.74803149606299213" bottom="0.74803149606299213" header="0.31496062992125984" footer="0.31496062992125984"/>
  <pageSetup paperSize="9" scale="68" orientation="portrait" r:id="rId1"/>
  <headerFooter>
    <oddHeader>&amp;L&amp;"Arial,Uobičajeno"Adaptacija sanitarija u prostorijama pisarnice</oddHeader>
    <oddFooter>&amp;R&amp;"Arial,Kurziv"&amp;P/&amp;N</oddFooter>
  </headerFooter>
  <rowBreaks count="7" manualBreakCount="7">
    <brk id="25" max="5" man="1"/>
    <brk id="35" max="5" man="1"/>
    <brk id="49" max="5" man="1"/>
    <brk id="58" max="5" man="1"/>
    <brk id="69" max="5" man="1"/>
    <brk id="83" max="5" man="1"/>
    <brk id="100" max="5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A300A-4012-4A4D-A57D-4D5380E25944}">
  <dimension ref="A1:H112"/>
  <sheetViews>
    <sheetView view="pageBreakPreview" topLeftCell="A6" zoomScale="110" zoomScaleNormal="100" zoomScaleSheetLayoutView="110" workbookViewId="0">
      <selection activeCell="F10" sqref="F10"/>
    </sheetView>
  </sheetViews>
  <sheetFormatPr defaultRowHeight="12.45" x14ac:dyDescent="0.2"/>
  <cols>
    <col min="1" max="1" width="6" style="2" customWidth="1"/>
    <col min="2" max="2" width="55.5703125" style="3" customWidth="1"/>
    <col min="3" max="3" width="8.140625" style="2" customWidth="1"/>
    <col min="4" max="4" width="8.28515625" style="2" bestFit="1" customWidth="1"/>
    <col min="5" max="5" width="14.140625" style="1" customWidth="1"/>
    <col min="6" max="6" width="16" style="1" customWidth="1"/>
    <col min="7" max="16384" width="9.140625" style="1"/>
  </cols>
  <sheetData>
    <row r="1" spans="1:8" s="14" customFormat="1" ht="19.5" customHeight="1" x14ac:dyDescent="0.25">
      <c r="A1" s="110"/>
      <c r="B1" s="110"/>
      <c r="C1" s="110"/>
      <c r="D1" s="110"/>
      <c r="E1" s="110"/>
      <c r="F1" s="110"/>
      <c r="G1" s="13"/>
      <c r="H1" s="9"/>
    </row>
    <row r="2" spans="1:8" s="14" customFormat="1" ht="42.75" customHeight="1" thickBot="1" x14ac:dyDescent="0.3">
      <c r="A2" s="111" t="s">
        <v>75</v>
      </c>
      <c r="B2" s="112"/>
      <c r="C2" s="112"/>
      <c r="D2" s="112"/>
      <c r="E2" s="112"/>
      <c r="F2" s="113"/>
      <c r="G2" s="15"/>
      <c r="H2" s="9"/>
    </row>
    <row r="3" spans="1:8" s="14" customFormat="1" ht="7.55" customHeight="1" x14ac:dyDescent="0.25">
      <c r="A3" s="16"/>
      <c r="B3" s="16"/>
      <c r="C3" s="16"/>
      <c r="D3" s="16"/>
      <c r="E3" s="16"/>
      <c r="F3" s="16"/>
      <c r="G3" s="16"/>
      <c r="H3" s="17"/>
    </row>
    <row r="4" spans="1:8" s="14" customFormat="1" ht="18" customHeight="1" x14ac:dyDescent="0.25">
      <c r="A4" s="16"/>
      <c r="B4" s="18" t="s">
        <v>6</v>
      </c>
      <c r="C4" s="16"/>
      <c r="D4" s="16"/>
      <c r="E4" s="16"/>
      <c r="F4" s="16"/>
      <c r="G4" s="16"/>
      <c r="H4" s="9"/>
    </row>
    <row r="5" spans="1:8" s="14" customFormat="1" ht="5.25" hidden="1" customHeight="1" x14ac:dyDescent="0.25">
      <c r="A5" s="16"/>
      <c r="B5" s="18"/>
      <c r="C5" s="16"/>
      <c r="D5" s="16"/>
      <c r="E5" s="16"/>
      <c r="F5" s="16"/>
      <c r="G5" s="16"/>
      <c r="H5" s="9"/>
    </row>
    <row r="6" spans="1:8" s="21" customFormat="1" ht="49.75" customHeight="1" x14ac:dyDescent="0.2">
      <c r="A6" s="19" t="s">
        <v>7</v>
      </c>
      <c r="B6" s="19" t="s">
        <v>4</v>
      </c>
      <c r="C6" s="64" t="s">
        <v>3</v>
      </c>
      <c r="D6" s="65" t="s">
        <v>98</v>
      </c>
      <c r="E6" s="65" t="s">
        <v>13</v>
      </c>
      <c r="F6" s="65" t="s">
        <v>14</v>
      </c>
      <c r="G6" s="20"/>
    </row>
    <row r="7" spans="1:8" s="21" customFormat="1" ht="23.25" customHeight="1" x14ac:dyDescent="0.2">
      <c r="A7" s="74"/>
      <c r="B7" s="77" t="s">
        <v>30</v>
      </c>
      <c r="C7" s="75"/>
      <c r="D7" s="76"/>
      <c r="E7" s="76"/>
      <c r="F7" s="76"/>
      <c r="G7" s="20"/>
    </row>
    <row r="8" spans="1:8" ht="14.4" x14ac:dyDescent="0.25">
      <c r="A8" s="22"/>
      <c r="B8" s="23"/>
      <c r="C8" s="12"/>
      <c r="D8" s="12"/>
      <c r="E8" s="24"/>
      <c r="F8" s="25"/>
      <c r="G8" s="26"/>
    </row>
    <row r="9" spans="1:8" ht="90.35" x14ac:dyDescent="0.25">
      <c r="A9" s="97" t="s">
        <v>2</v>
      </c>
      <c r="B9" s="67" t="s">
        <v>25</v>
      </c>
      <c r="C9" s="68"/>
      <c r="D9" s="69"/>
      <c r="E9" s="125"/>
      <c r="F9" s="70"/>
      <c r="G9" s="26"/>
    </row>
    <row r="10" spans="1:8" ht="15.05" x14ac:dyDescent="0.25">
      <c r="A10" s="100" t="s">
        <v>18</v>
      </c>
      <c r="B10" s="51" t="s">
        <v>17</v>
      </c>
      <c r="C10" s="56" t="s">
        <v>11</v>
      </c>
      <c r="D10" s="57">
        <v>2</v>
      </c>
      <c r="E10" s="126"/>
      <c r="F10" s="58">
        <f>D10*E10</f>
        <v>0</v>
      </c>
      <c r="G10" s="26"/>
    </row>
    <row r="11" spans="1:8" ht="30.15" x14ac:dyDescent="0.25">
      <c r="A11" s="100" t="s">
        <v>19</v>
      </c>
      <c r="B11" s="51" t="s">
        <v>56</v>
      </c>
      <c r="C11" s="56" t="s">
        <v>11</v>
      </c>
      <c r="D11" s="57">
        <v>2</v>
      </c>
      <c r="E11" s="126"/>
      <c r="F11" s="58">
        <f>D11*E11</f>
        <v>0</v>
      </c>
      <c r="G11" s="26"/>
    </row>
    <row r="12" spans="1:8" ht="15.05" x14ac:dyDescent="0.25">
      <c r="A12" s="100" t="s">
        <v>50</v>
      </c>
      <c r="B12" s="51" t="s">
        <v>76</v>
      </c>
      <c r="C12" s="56" t="s">
        <v>11</v>
      </c>
      <c r="D12" s="57">
        <v>2</v>
      </c>
      <c r="E12" s="126"/>
      <c r="F12" s="58">
        <f>D12*E12</f>
        <v>0</v>
      </c>
      <c r="G12" s="26"/>
    </row>
    <row r="13" spans="1:8" s="11" customFormat="1" ht="14.4" x14ac:dyDescent="0.25">
      <c r="A13" s="104"/>
      <c r="B13" s="30"/>
      <c r="C13" s="31"/>
      <c r="D13" s="32"/>
      <c r="E13" s="127"/>
      <c r="F13" s="59"/>
      <c r="G13" s="33"/>
    </row>
    <row r="14" spans="1:8" ht="87.05" customHeight="1" x14ac:dyDescent="0.25">
      <c r="A14" s="97" t="s">
        <v>15</v>
      </c>
      <c r="B14" s="52" t="s">
        <v>77</v>
      </c>
      <c r="C14" s="53"/>
      <c r="D14" s="54"/>
      <c r="E14" s="128"/>
      <c r="F14" s="60"/>
      <c r="G14" s="26"/>
    </row>
    <row r="15" spans="1:8" ht="15.05" x14ac:dyDescent="0.25">
      <c r="A15" s="100" t="s">
        <v>18</v>
      </c>
      <c r="B15" s="55" t="s">
        <v>20</v>
      </c>
      <c r="C15" s="56" t="s">
        <v>11</v>
      </c>
      <c r="D15" s="57">
        <v>2</v>
      </c>
      <c r="E15" s="126"/>
      <c r="F15" s="58">
        <f>D15*E15</f>
        <v>0</v>
      </c>
      <c r="G15" s="26"/>
    </row>
    <row r="16" spans="1:8" ht="15.05" x14ac:dyDescent="0.25">
      <c r="A16" s="100" t="s">
        <v>19</v>
      </c>
      <c r="B16" s="55" t="s">
        <v>78</v>
      </c>
      <c r="C16" s="56" t="s">
        <v>11</v>
      </c>
      <c r="D16" s="57">
        <v>2</v>
      </c>
      <c r="E16" s="126"/>
      <c r="F16" s="58">
        <f>D16*E16</f>
        <v>0</v>
      </c>
      <c r="G16" s="26"/>
    </row>
    <row r="17" spans="1:7" ht="14.4" x14ac:dyDescent="0.25">
      <c r="A17" s="35"/>
      <c r="B17" s="34"/>
      <c r="C17" s="12"/>
      <c r="D17" s="36"/>
      <c r="E17" s="129"/>
      <c r="F17" s="61"/>
      <c r="G17" s="26"/>
    </row>
    <row r="18" spans="1:7" ht="118.5" customHeight="1" x14ac:dyDescent="0.25">
      <c r="A18" s="96" t="s">
        <v>16</v>
      </c>
      <c r="B18" s="55" t="s">
        <v>79</v>
      </c>
      <c r="C18" s="56" t="s">
        <v>9</v>
      </c>
      <c r="D18" s="57">
        <v>43.72</v>
      </c>
      <c r="E18" s="126"/>
      <c r="F18" s="58">
        <f>D18*E18</f>
        <v>0</v>
      </c>
      <c r="G18" s="26"/>
    </row>
    <row r="19" spans="1:7" ht="15.05" x14ac:dyDescent="0.25">
      <c r="A19" s="71"/>
      <c r="B19" s="72"/>
      <c r="E19" s="130"/>
      <c r="G19" s="26"/>
    </row>
    <row r="20" spans="1:7" ht="97.55" customHeight="1" x14ac:dyDescent="0.25">
      <c r="A20" s="96" t="s">
        <v>21</v>
      </c>
      <c r="B20" s="55" t="s">
        <v>115</v>
      </c>
      <c r="C20" s="56" t="s">
        <v>9</v>
      </c>
      <c r="D20" s="57">
        <v>6.7</v>
      </c>
      <c r="E20" s="126"/>
      <c r="F20" s="58">
        <f>D20*E20</f>
        <v>0</v>
      </c>
      <c r="G20" s="26"/>
    </row>
    <row r="21" spans="1:7" ht="15.05" x14ac:dyDescent="0.25">
      <c r="A21" s="97"/>
      <c r="B21" s="52"/>
      <c r="C21" s="68"/>
      <c r="D21" s="69"/>
      <c r="E21" s="125"/>
      <c r="F21" s="70"/>
      <c r="G21" s="26"/>
    </row>
    <row r="22" spans="1:7" ht="108" customHeight="1" x14ac:dyDescent="0.25">
      <c r="A22" s="96" t="s">
        <v>22</v>
      </c>
      <c r="B22" s="55" t="s">
        <v>114</v>
      </c>
      <c r="C22" s="56" t="s">
        <v>9</v>
      </c>
      <c r="D22" s="57">
        <v>4</v>
      </c>
      <c r="E22" s="126"/>
      <c r="F22" s="58">
        <f>D22*E22</f>
        <v>0</v>
      </c>
      <c r="G22" s="26"/>
    </row>
    <row r="23" spans="1:7" ht="15.05" x14ac:dyDescent="0.25">
      <c r="A23" s="63"/>
      <c r="B23" s="52"/>
      <c r="C23" s="68"/>
      <c r="D23" s="69"/>
      <c r="E23" s="125"/>
      <c r="F23" s="70"/>
      <c r="G23" s="26"/>
    </row>
    <row r="24" spans="1:7" ht="108" customHeight="1" x14ac:dyDescent="0.25">
      <c r="A24" s="96" t="s">
        <v>26</v>
      </c>
      <c r="B24" s="55" t="s">
        <v>118</v>
      </c>
      <c r="C24" s="56" t="s">
        <v>9</v>
      </c>
      <c r="D24" s="57">
        <v>4</v>
      </c>
      <c r="E24" s="126"/>
      <c r="F24" s="58">
        <f>D24*E24</f>
        <v>0</v>
      </c>
      <c r="G24" s="26"/>
    </row>
    <row r="25" spans="1:7" ht="15.05" x14ac:dyDescent="0.25">
      <c r="A25" s="63"/>
      <c r="B25" s="52"/>
      <c r="C25" s="68"/>
      <c r="D25" s="69"/>
      <c r="E25" s="125"/>
      <c r="F25" s="70"/>
      <c r="G25" s="26"/>
    </row>
    <row r="26" spans="1:7" ht="15.05" x14ac:dyDescent="0.25">
      <c r="A26" s="66"/>
      <c r="B26" s="87" t="s">
        <v>33</v>
      </c>
      <c r="C26" s="88"/>
      <c r="D26" s="89"/>
      <c r="E26" s="131"/>
      <c r="F26" s="90">
        <f>SUM(F8:F23)</f>
        <v>0</v>
      </c>
      <c r="G26" s="26"/>
    </row>
    <row r="27" spans="1:7" ht="15.05" x14ac:dyDescent="0.25">
      <c r="A27" s="63"/>
      <c r="B27" s="52"/>
      <c r="C27" s="68"/>
      <c r="D27" s="69"/>
      <c r="E27" s="125"/>
      <c r="F27" s="70"/>
      <c r="G27" s="26"/>
    </row>
    <row r="28" spans="1:7" ht="15.05" x14ac:dyDescent="0.25">
      <c r="A28" s="63"/>
      <c r="B28" s="52"/>
      <c r="C28" s="68"/>
      <c r="D28" s="69"/>
      <c r="E28" s="125"/>
      <c r="F28" s="70"/>
      <c r="G28" s="26"/>
    </row>
    <row r="29" spans="1:7" s="21" customFormat="1" ht="23.25" customHeight="1" x14ac:dyDescent="0.2">
      <c r="A29" s="78"/>
      <c r="B29" s="79" t="s">
        <v>31</v>
      </c>
      <c r="C29" s="80"/>
      <c r="D29" s="81"/>
      <c r="E29" s="123"/>
      <c r="F29" s="82"/>
      <c r="G29" s="20"/>
    </row>
    <row r="30" spans="1:7" ht="15.05" x14ac:dyDescent="0.25">
      <c r="A30" s="63"/>
      <c r="B30" s="52"/>
      <c r="C30" s="68"/>
      <c r="D30" s="69"/>
      <c r="E30" s="125"/>
      <c r="F30" s="70"/>
      <c r="G30" s="26"/>
    </row>
    <row r="31" spans="1:7" ht="225.85" x14ac:dyDescent="0.25">
      <c r="A31" s="97" t="s">
        <v>2</v>
      </c>
      <c r="B31" s="52" t="s">
        <v>111</v>
      </c>
      <c r="C31" s="1"/>
      <c r="D31" s="1"/>
      <c r="E31" s="130"/>
      <c r="G31" s="26"/>
    </row>
    <row r="32" spans="1:7" ht="15.05" x14ac:dyDescent="0.25">
      <c r="A32" s="100" t="s">
        <v>18</v>
      </c>
      <c r="B32" s="55" t="s">
        <v>80</v>
      </c>
      <c r="C32" s="56" t="s">
        <v>9</v>
      </c>
      <c r="D32" s="57">
        <v>36.799999999999997</v>
      </c>
      <c r="E32" s="126"/>
      <c r="F32" s="58">
        <f>D32*E32</f>
        <v>0</v>
      </c>
      <c r="G32" s="26"/>
    </row>
    <row r="33" spans="1:7" ht="15.05" x14ac:dyDescent="0.25">
      <c r="A33" s="63"/>
      <c r="B33" s="52"/>
      <c r="C33" s="68"/>
      <c r="D33" s="69"/>
      <c r="E33" s="125"/>
      <c r="F33" s="70"/>
      <c r="G33" s="26"/>
    </row>
    <row r="34" spans="1:7" ht="165.6" x14ac:dyDescent="0.25">
      <c r="A34" s="96" t="s">
        <v>15</v>
      </c>
      <c r="B34" s="55" t="s">
        <v>110</v>
      </c>
      <c r="C34" s="56" t="s">
        <v>9</v>
      </c>
      <c r="D34" s="57">
        <v>6.7</v>
      </c>
      <c r="E34" s="126"/>
      <c r="F34" s="58">
        <f>D34*E34</f>
        <v>0</v>
      </c>
      <c r="G34" s="26"/>
    </row>
    <row r="35" spans="1:7" ht="15.05" x14ac:dyDescent="0.25">
      <c r="A35" s="63"/>
      <c r="B35" s="52"/>
      <c r="C35" s="68"/>
      <c r="D35" s="69"/>
      <c r="E35" s="125"/>
      <c r="F35" s="70"/>
      <c r="G35" s="26"/>
    </row>
    <row r="36" spans="1:7" ht="105.4" x14ac:dyDescent="0.25">
      <c r="A36" s="96" t="s">
        <v>16</v>
      </c>
      <c r="B36" s="55" t="s">
        <v>81</v>
      </c>
      <c r="C36" s="56" t="s">
        <v>9</v>
      </c>
      <c r="D36" s="57">
        <v>64.900000000000006</v>
      </c>
      <c r="E36" s="126"/>
      <c r="F36" s="58">
        <f>D36*E36</f>
        <v>0</v>
      </c>
      <c r="G36" s="26"/>
    </row>
    <row r="37" spans="1:7" ht="15.05" x14ac:dyDescent="0.25">
      <c r="A37" s="63"/>
      <c r="B37" s="52"/>
      <c r="C37" s="68"/>
      <c r="D37" s="69"/>
      <c r="E37" s="125"/>
      <c r="F37" s="70"/>
      <c r="G37" s="26"/>
    </row>
    <row r="38" spans="1:7" ht="120.45" x14ac:dyDescent="0.25">
      <c r="A38" s="96" t="s">
        <v>21</v>
      </c>
      <c r="B38" s="55" t="s">
        <v>99</v>
      </c>
      <c r="C38" s="56" t="s">
        <v>9</v>
      </c>
      <c r="D38" s="57">
        <v>64.900000000000006</v>
      </c>
      <c r="E38" s="126"/>
      <c r="F38" s="58">
        <f>D38*E38</f>
        <v>0</v>
      </c>
      <c r="G38" s="26"/>
    </row>
    <row r="39" spans="1:7" ht="15.05" x14ac:dyDescent="0.25">
      <c r="A39" s="63"/>
      <c r="B39" s="52"/>
      <c r="C39" s="68"/>
      <c r="D39" s="69"/>
      <c r="E39" s="125"/>
      <c r="F39" s="70"/>
      <c r="G39" s="26"/>
    </row>
    <row r="40" spans="1:7" ht="120.45" x14ac:dyDescent="0.25">
      <c r="A40" s="97" t="s">
        <v>22</v>
      </c>
      <c r="B40" s="52" t="s">
        <v>109</v>
      </c>
      <c r="E40" s="130"/>
      <c r="G40" s="26"/>
    </row>
    <row r="41" spans="1:7" ht="15.05" x14ac:dyDescent="0.25">
      <c r="A41" s="100" t="s">
        <v>18</v>
      </c>
      <c r="B41" s="55" t="s">
        <v>82</v>
      </c>
      <c r="C41" s="56" t="s">
        <v>11</v>
      </c>
      <c r="D41" s="57">
        <v>2</v>
      </c>
      <c r="E41" s="126"/>
      <c r="F41" s="58">
        <f>D41*E41</f>
        <v>0</v>
      </c>
      <c r="G41" s="26"/>
    </row>
    <row r="42" spans="1:7" ht="15.05" x14ac:dyDescent="0.25">
      <c r="A42" s="100" t="s">
        <v>19</v>
      </c>
      <c r="B42" s="55" t="s">
        <v>83</v>
      </c>
      <c r="C42" s="56" t="s">
        <v>11</v>
      </c>
      <c r="D42" s="57">
        <v>2</v>
      </c>
      <c r="E42" s="126"/>
      <c r="F42" s="58">
        <f>D42*E42</f>
        <v>0</v>
      </c>
      <c r="G42" s="26"/>
    </row>
    <row r="43" spans="1:7" ht="15.05" x14ac:dyDescent="0.25">
      <c r="A43" s="63"/>
      <c r="B43" s="52"/>
      <c r="C43" s="68"/>
      <c r="D43" s="69"/>
      <c r="E43" s="125"/>
      <c r="F43" s="70"/>
      <c r="G43" s="26"/>
    </row>
    <row r="44" spans="1:7" ht="15.05" x14ac:dyDescent="0.25">
      <c r="A44" s="66"/>
      <c r="B44" s="87" t="s">
        <v>34</v>
      </c>
      <c r="C44" s="88"/>
      <c r="D44" s="89"/>
      <c r="E44" s="131"/>
      <c r="F44" s="90">
        <f>SUM(F31:F43)</f>
        <v>0</v>
      </c>
      <c r="G44" s="26"/>
    </row>
    <row r="45" spans="1:7" ht="15.05" x14ac:dyDescent="0.25">
      <c r="A45" s="63"/>
      <c r="B45" s="83"/>
      <c r="C45" s="84"/>
      <c r="D45" s="85"/>
      <c r="E45" s="132"/>
      <c r="F45" s="86"/>
      <c r="G45" s="26"/>
    </row>
    <row r="46" spans="1:7" ht="15.05" x14ac:dyDescent="0.25">
      <c r="A46" s="63"/>
      <c r="B46" s="83"/>
      <c r="C46" s="84"/>
      <c r="D46" s="85"/>
      <c r="E46" s="132"/>
      <c r="F46" s="86"/>
      <c r="G46" s="26"/>
    </row>
    <row r="47" spans="1:7" s="21" customFormat="1" ht="23.25" customHeight="1" x14ac:dyDescent="0.2">
      <c r="A47" s="78"/>
      <c r="B47" s="79" t="s">
        <v>43</v>
      </c>
      <c r="C47" s="80"/>
      <c r="D47" s="81"/>
      <c r="E47" s="123"/>
      <c r="F47" s="82"/>
      <c r="G47" s="20"/>
    </row>
    <row r="48" spans="1:7" ht="15.05" x14ac:dyDescent="0.25">
      <c r="A48" s="63"/>
      <c r="B48" s="52"/>
      <c r="C48" s="68"/>
      <c r="D48" s="69"/>
      <c r="E48" s="125"/>
      <c r="F48" s="70"/>
      <c r="G48" s="26"/>
    </row>
    <row r="49" spans="1:7" ht="165.6" x14ac:dyDescent="0.25">
      <c r="A49" s="100" t="s">
        <v>2</v>
      </c>
      <c r="B49" s="115" t="s">
        <v>113</v>
      </c>
      <c r="C49" s="56" t="s">
        <v>11</v>
      </c>
      <c r="D49" s="57">
        <v>2</v>
      </c>
      <c r="E49" s="126"/>
      <c r="F49" s="58">
        <f>D49*E49</f>
        <v>0</v>
      </c>
      <c r="G49" s="26"/>
    </row>
    <row r="50" spans="1:7" ht="15.05" x14ac:dyDescent="0.25">
      <c r="A50" s="63"/>
      <c r="B50" s="83"/>
      <c r="C50" s="84"/>
      <c r="D50" s="85"/>
      <c r="E50" s="132"/>
      <c r="F50" s="86"/>
      <c r="G50" s="26"/>
    </row>
    <row r="51" spans="1:7" ht="180.65" x14ac:dyDescent="0.25">
      <c r="A51" s="100" t="s">
        <v>15</v>
      </c>
      <c r="B51" s="55" t="s">
        <v>101</v>
      </c>
      <c r="C51" s="56" t="s">
        <v>11</v>
      </c>
      <c r="D51" s="57">
        <v>2</v>
      </c>
      <c r="E51" s="126"/>
      <c r="F51" s="58">
        <f>D51*E51</f>
        <v>0</v>
      </c>
      <c r="G51" s="26"/>
    </row>
    <row r="52" spans="1:7" ht="15.05" x14ac:dyDescent="0.25">
      <c r="A52" s="63"/>
      <c r="B52" s="83"/>
      <c r="C52" s="84"/>
      <c r="D52" s="85"/>
      <c r="E52" s="132"/>
      <c r="F52" s="86"/>
      <c r="G52" s="26"/>
    </row>
    <row r="53" spans="1:7" ht="150.55000000000001" x14ac:dyDescent="0.25">
      <c r="A53" s="100" t="s">
        <v>16</v>
      </c>
      <c r="B53" s="115" t="s">
        <v>112</v>
      </c>
      <c r="C53" s="56" t="s">
        <v>11</v>
      </c>
      <c r="D53" s="57">
        <v>2</v>
      </c>
      <c r="E53" s="126"/>
      <c r="F53" s="58">
        <f>D53*E53</f>
        <v>0</v>
      </c>
      <c r="G53" s="26"/>
    </row>
    <row r="54" spans="1:7" ht="15.05" x14ac:dyDescent="0.25">
      <c r="A54" s="63"/>
      <c r="B54" s="83"/>
      <c r="C54" s="84"/>
      <c r="D54" s="85"/>
      <c r="E54" s="132"/>
      <c r="F54" s="86"/>
      <c r="G54" s="26"/>
    </row>
    <row r="55" spans="1:7" ht="60.25" x14ac:dyDescent="0.25">
      <c r="A55" s="100" t="s">
        <v>21</v>
      </c>
      <c r="B55" s="55" t="s">
        <v>84</v>
      </c>
      <c r="C55" s="56" t="s">
        <v>11</v>
      </c>
      <c r="D55" s="57">
        <v>2</v>
      </c>
      <c r="E55" s="126"/>
      <c r="F55" s="58">
        <f>D55*E55</f>
        <v>0</v>
      </c>
      <c r="G55" s="26"/>
    </row>
    <row r="56" spans="1:7" ht="15.05" x14ac:dyDescent="0.25">
      <c r="A56" s="63"/>
      <c r="B56" s="83"/>
      <c r="C56" s="84"/>
      <c r="D56" s="85"/>
      <c r="E56" s="132"/>
      <c r="F56" s="86"/>
      <c r="G56" s="26"/>
    </row>
    <row r="57" spans="1:7" ht="120.45" x14ac:dyDescent="0.25">
      <c r="A57" s="96" t="s">
        <v>22</v>
      </c>
      <c r="B57" s="55" t="s">
        <v>116</v>
      </c>
      <c r="C57" s="56" t="s">
        <v>11</v>
      </c>
      <c r="D57" s="57">
        <v>6</v>
      </c>
      <c r="E57" s="126"/>
      <c r="F57" s="58">
        <f>D57*E57</f>
        <v>0</v>
      </c>
      <c r="G57" s="26"/>
    </row>
    <row r="58" spans="1:7" ht="15.05" x14ac:dyDescent="0.25">
      <c r="A58" s="102"/>
      <c r="B58" s="83"/>
      <c r="C58" s="84"/>
      <c r="D58" s="85"/>
      <c r="E58" s="132"/>
      <c r="F58" s="86"/>
      <c r="G58" s="26"/>
    </row>
    <row r="59" spans="1:7" ht="105.4" x14ac:dyDescent="0.25">
      <c r="A59" s="96" t="s">
        <v>26</v>
      </c>
      <c r="B59" s="55" t="s">
        <v>117</v>
      </c>
      <c r="C59" s="56" t="s">
        <v>11</v>
      </c>
      <c r="D59" s="57">
        <v>6</v>
      </c>
      <c r="E59" s="126"/>
      <c r="F59" s="58">
        <f>D59*E59</f>
        <v>0</v>
      </c>
      <c r="G59" s="26"/>
    </row>
    <row r="60" spans="1:7" ht="15.05" x14ac:dyDescent="0.25">
      <c r="A60" s="63"/>
      <c r="B60" s="83"/>
      <c r="C60" s="84"/>
      <c r="D60" s="85"/>
      <c r="E60" s="132"/>
      <c r="F60" s="86"/>
      <c r="G60" s="26"/>
    </row>
    <row r="61" spans="1:7" ht="45.2" x14ac:dyDescent="0.25">
      <c r="A61" s="100" t="s">
        <v>28</v>
      </c>
      <c r="B61" s="55" t="s">
        <v>85</v>
      </c>
      <c r="C61" s="56" t="s">
        <v>11</v>
      </c>
      <c r="D61" s="57">
        <v>2</v>
      </c>
      <c r="E61" s="126"/>
      <c r="F61" s="58">
        <f>D61*E61</f>
        <v>0</v>
      </c>
      <c r="G61" s="26"/>
    </row>
    <row r="62" spans="1:7" ht="15.05" x14ac:dyDescent="0.25">
      <c r="A62" s="105"/>
      <c r="B62" s="52"/>
      <c r="C62" s="68"/>
      <c r="D62" s="69"/>
      <c r="E62" s="125"/>
      <c r="F62" s="70"/>
      <c r="G62" s="26"/>
    </row>
    <row r="63" spans="1:7" ht="15.05" x14ac:dyDescent="0.25">
      <c r="A63" s="66"/>
      <c r="B63" s="87" t="s">
        <v>35</v>
      </c>
      <c r="C63" s="88"/>
      <c r="D63" s="89"/>
      <c r="E63" s="131"/>
      <c r="F63" s="90">
        <f>SUM(F48:F62)</f>
        <v>0</v>
      </c>
      <c r="G63" s="26"/>
    </row>
    <row r="64" spans="1:7" ht="15.05" x14ac:dyDescent="0.25">
      <c r="A64" s="63"/>
      <c r="B64" s="83"/>
      <c r="C64" s="84"/>
      <c r="D64" s="85"/>
      <c r="E64" s="132"/>
      <c r="F64" s="86"/>
      <c r="G64" s="26"/>
    </row>
    <row r="65" spans="1:7" ht="15.05" x14ac:dyDescent="0.25">
      <c r="A65" s="63"/>
      <c r="B65" s="83"/>
      <c r="C65" s="84"/>
      <c r="D65" s="85"/>
      <c r="E65" s="132"/>
      <c r="F65" s="86"/>
      <c r="G65" s="26"/>
    </row>
    <row r="66" spans="1:7" s="21" customFormat="1" ht="23.25" customHeight="1" x14ac:dyDescent="0.2">
      <c r="A66" s="78"/>
      <c r="B66" s="79" t="s">
        <v>45</v>
      </c>
      <c r="C66" s="80"/>
      <c r="D66" s="81"/>
      <c r="E66" s="123"/>
      <c r="F66" s="82"/>
      <c r="G66" s="20"/>
    </row>
    <row r="67" spans="1:7" ht="15.05" x14ac:dyDescent="0.25">
      <c r="A67" s="63"/>
      <c r="B67" s="52"/>
      <c r="C67" s="68"/>
      <c r="D67" s="69"/>
      <c r="E67" s="125"/>
      <c r="F67" s="70"/>
      <c r="G67" s="26"/>
    </row>
    <row r="68" spans="1:7" ht="15.05" x14ac:dyDescent="0.25">
      <c r="A68" s="92"/>
      <c r="B68" s="52"/>
      <c r="C68" s="68"/>
      <c r="D68" s="69"/>
      <c r="E68" s="125"/>
      <c r="F68" s="70"/>
      <c r="G68" s="26"/>
    </row>
    <row r="69" spans="1:7" ht="105.4" x14ac:dyDescent="0.25">
      <c r="A69" s="102" t="s">
        <v>2</v>
      </c>
      <c r="B69" s="109" t="s">
        <v>86</v>
      </c>
      <c r="C69" s="1"/>
      <c r="D69" s="1"/>
      <c r="E69" s="130"/>
      <c r="G69" s="26"/>
    </row>
    <row r="70" spans="1:7" ht="15.05" x14ac:dyDescent="0.25">
      <c r="A70" s="103" t="s">
        <v>18</v>
      </c>
      <c r="B70" s="55" t="s">
        <v>53</v>
      </c>
      <c r="C70" s="56" t="s">
        <v>11</v>
      </c>
      <c r="D70" s="57">
        <v>5</v>
      </c>
      <c r="E70" s="126"/>
      <c r="F70" s="58">
        <f>D70*E70</f>
        <v>0</v>
      </c>
      <c r="G70" s="26"/>
    </row>
    <row r="71" spans="1:7" ht="15.05" x14ac:dyDescent="0.25">
      <c r="A71" s="92"/>
      <c r="B71" s="52"/>
      <c r="C71" s="68"/>
      <c r="D71" s="69"/>
      <c r="E71" s="70"/>
      <c r="F71" s="70"/>
      <c r="G71" s="26"/>
    </row>
    <row r="72" spans="1:7" ht="15.05" x14ac:dyDescent="0.25">
      <c r="A72" s="66"/>
      <c r="B72" s="87" t="s">
        <v>48</v>
      </c>
      <c r="C72" s="88"/>
      <c r="D72" s="89"/>
      <c r="E72" s="90"/>
      <c r="F72" s="90">
        <f>SUM(F67:F71)</f>
        <v>0</v>
      </c>
      <c r="G72" s="26"/>
    </row>
    <row r="73" spans="1:7" ht="15.05" x14ac:dyDescent="0.25">
      <c r="A73" s="63"/>
      <c r="B73" s="83"/>
      <c r="C73" s="84"/>
      <c r="D73" s="85"/>
      <c r="E73" s="86"/>
      <c r="F73" s="86"/>
      <c r="G73" s="26"/>
    </row>
    <row r="74" spans="1:7" ht="15.05" x14ac:dyDescent="0.25">
      <c r="A74" s="63"/>
      <c r="B74" s="83"/>
      <c r="C74" s="84"/>
      <c r="D74" s="85"/>
      <c r="E74" s="86"/>
      <c r="F74" s="86"/>
      <c r="G74" s="26"/>
    </row>
    <row r="75" spans="1:7" ht="15.05" x14ac:dyDescent="0.25">
      <c r="A75" s="63"/>
      <c r="B75" s="52"/>
      <c r="C75" s="68"/>
      <c r="D75" s="69"/>
      <c r="E75" s="70"/>
      <c r="F75" s="70"/>
      <c r="G75" s="26"/>
    </row>
    <row r="76" spans="1:7" s="21" customFormat="1" ht="23.25" customHeight="1" x14ac:dyDescent="0.2">
      <c r="A76" s="78"/>
      <c r="B76" s="79" t="s">
        <v>32</v>
      </c>
      <c r="C76" s="80"/>
      <c r="D76" s="81"/>
      <c r="E76" s="81"/>
      <c r="F76" s="82"/>
      <c r="G76" s="20"/>
    </row>
    <row r="77" spans="1:7" ht="15.05" x14ac:dyDescent="0.25">
      <c r="A77" s="63"/>
      <c r="B77" s="52"/>
      <c r="C77" s="68"/>
      <c r="D77" s="69"/>
      <c r="E77" s="70"/>
      <c r="F77" s="70"/>
      <c r="G77" s="26"/>
    </row>
    <row r="78" spans="1:7" ht="15.05" x14ac:dyDescent="0.25">
      <c r="A78" s="66"/>
      <c r="B78" s="91" t="s">
        <v>36</v>
      </c>
      <c r="C78" s="88"/>
      <c r="D78" s="89"/>
      <c r="E78" s="90"/>
      <c r="F78" s="90">
        <f>F26</f>
        <v>0</v>
      </c>
      <c r="G78" s="26"/>
    </row>
    <row r="79" spans="1:7" ht="15.05" x14ac:dyDescent="0.25">
      <c r="A79" s="63"/>
      <c r="B79" s="52"/>
      <c r="C79" s="68"/>
      <c r="D79" s="69"/>
      <c r="E79" s="70"/>
      <c r="F79" s="70"/>
      <c r="G79" s="26"/>
    </row>
    <row r="80" spans="1:7" ht="15.05" x14ac:dyDescent="0.25">
      <c r="A80" s="66"/>
      <c r="B80" s="87" t="s">
        <v>37</v>
      </c>
      <c r="C80" s="88"/>
      <c r="D80" s="89"/>
      <c r="E80" s="90"/>
      <c r="F80" s="90">
        <f>F44</f>
        <v>0</v>
      </c>
      <c r="G80" s="26"/>
    </row>
    <row r="81" spans="1:7" ht="15.05" x14ac:dyDescent="0.25">
      <c r="A81" s="63"/>
      <c r="B81" s="83"/>
      <c r="C81" s="84"/>
      <c r="D81" s="85"/>
      <c r="E81" s="86"/>
      <c r="F81" s="86"/>
      <c r="G81" s="26"/>
    </row>
    <row r="82" spans="1:7" ht="30.15" x14ac:dyDescent="0.25">
      <c r="A82" s="66"/>
      <c r="B82" s="87" t="s">
        <v>44</v>
      </c>
      <c r="C82" s="88"/>
      <c r="D82" s="89"/>
      <c r="E82" s="90"/>
      <c r="F82" s="90">
        <f>F63</f>
        <v>0</v>
      </c>
      <c r="G82" s="26"/>
    </row>
    <row r="83" spans="1:7" ht="15.05" x14ac:dyDescent="0.25">
      <c r="A83" s="63"/>
      <c r="B83" s="83"/>
      <c r="C83" s="84"/>
      <c r="D83" s="85"/>
      <c r="E83" s="86"/>
      <c r="F83" s="86"/>
      <c r="G83" s="26"/>
    </row>
    <row r="84" spans="1:7" ht="15.05" x14ac:dyDescent="0.25">
      <c r="A84" s="66"/>
      <c r="B84" s="87" t="s">
        <v>49</v>
      </c>
      <c r="C84" s="88"/>
      <c r="D84" s="89"/>
      <c r="E84" s="90"/>
      <c r="F84" s="90">
        <f>F72</f>
        <v>0</v>
      </c>
      <c r="G84" s="26"/>
    </row>
    <row r="85" spans="1:7" ht="15.05" x14ac:dyDescent="0.25">
      <c r="A85" s="73"/>
      <c r="B85" s="52"/>
      <c r="G85" s="26"/>
    </row>
    <row r="86" spans="1:7" ht="14.4" x14ac:dyDescent="0.25">
      <c r="A86" s="35"/>
      <c r="B86" s="34"/>
      <c r="C86" s="27"/>
      <c r="D86" s="28"/>
      <c r="E86" s="28"/>
      <c r="F86" s="29"/>
      <c r="G86" s="26"/>
    </row>
    <row r="87" spans="1:7" s="42" customFormat="1" ht="15.05" x14ac:dyDescent="0.25">
      <c r="A87" s="37"/>
      <c r="B87" s="38" t="s">
        <v>0</v>
      </c>
      <c r="C87" s="39"/>
      <c r="D87" s="39"/>
      <c r="E87" s="40"/>
      <c r="F87" s="62">
        <f>SUM(F78:F86)</f>
        <v>0</v>
      </c>
      <c r="G87" s="41"/>
    </row>
    <row r="88" spans="1:7" x14ac:dyDescent="0.2">
      <c r="A88" s="8"/>
      <c r="E88" s="7"/>
      <c r="F88" s="4"/>
    </row>
    <row r="89" spans="1:7" ht="25.55" customHeight="1" x14ac:dyDescent="0.2">
      <c r="A89" s="8"/>
      <c r="E89" s="7"/>
      <c r="F89" s="4"/>
    </row>
    <row r="104" spans="5:6" x14ac:dyDescent="0.2">
      <c r="E104" s="4"/>
      <c r="F104" s="4"/>
    </row>
    <row r="105" spans="5:6" x14ac:dyDescent="0.2">
      <c r="E105" s="4"/>
      <c r="F105" s="4"/>
    </row>
    <row r="106" spans="5:6" x14ac:dyDescent="0.2">
      <c r="E106" s="4"/>
      <c r="F106" s="4"/>
    </row>
    <row r="107" spans="5:6" x14ac:dyDescent="0.2">
      <c r="E107" s="4"/>
      <c r="F107" s="4"/>
    </row>
    <row r="108" spans="5:6" x14ac:dyDescent="0.2">
      <c r="E108" s="4"/>
      <c r="F108" s="4"/>
    </row>
    <row r="109" spans="5:6" x14ac:dyDescent="0.2">
      <c r="E109" s="4"/>
      <c r="F109" s="4"/>
    </row>
    <row r="110" spans="5:6" x14ac:dyDescent="0.2">
      <c r="E110" s="4"/>
      <c r="F110" s="4"/>
    </row>
    <row r="111" spans="5:6" x14ac:dyDescent="0.2">
      <c r="E111" s="4"/>
      <c r="F111" s="4"/>
    </row>
    <row r="112" spans="5:6" x14ac:dyDescent="0.2">
      <c r="E112" s="4"/>
      <c r="F112" s="4"/>
    </row>
  </sheetData>
  <sheetProtection algorithmName="SHA-512" hashValue="iLGx3Qc83J6vXE4mjeA8V/xX8rUCLavM2KCd2AC84umyBTrTjQj0z4JhybLTHjnPoB+NFyXfJ3QEWAADk0x07g==" saltValue="xHCfsl2HimlAoFZPlF64SA==" spinCount="100000" sheet="1" objects="1" scenarios="1"/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&amp;L&amp;"Arial,Uobičajeno"Adaptacija muškog i ženskog WC-a u prizemlju zgrade</oddHeader>
    <oddFooter>&amp;R&amp;"Arial,Uobičajeno"&amp;P/&amp;N</oddFooter>
  </headerFooter>
  <rowBreaks count="4" manualBreakCount="4">
    <brk id="27" max="5" man="1"/>
    <brk id="45" max="5" man="1"/>
    <brk id="64" max="5" man="1"/>
    <brk id="7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94843-30D0-4D1A-B2D2-8D4544394497}">
  <dimension ref="A2:G21"/>
  <sheetViews>
    <sheetView tabSelected="1" view="pageBreakPreview" zoomScale="130" zoomScaleNormal="100" zoomScaleSheetLayoutView="130" workbookViewId="0">
      <selection activeCell="I16" sqref="I16"/>
    </sheetView>
  </sheetViews>
  <sheetFormatPr defaultRowHeight="11.15" x14ac:dyDescent="0.2"/>
  <cols>
    <col min="2" max="2" width="48.42578125" customWidth="1"/>
  </cols>
  <sheetData>
    <row r="2" spans="1:7" s="1" customFormat="1" ht="15.05" x14ac:dyDescent="0.25">
      <c r="A2" s="63"/>
      <c r="B2" s="52"/>
      <c r="C2" s="68"/>
      <c r="D2" s="69"/>
      <c r="E2" s="70"/>
      <c r="F2" s="70"/>
      <c r="G2" s="26"/>
    </row>
    <row r="3" spans="1:7" s="21" customFormat="1" ht="23.25" customHeight="1" x14ac:dyDescent="0.2">
      <c r="A3" s="78"/>
      <c r="B3" s="79" t="s">
        <v>32</v>
      </c>
      <c r="C3" s="80"/>
      <c r="D3" s="81"/>
      <c r="E3" s="81"/>
      <c r="F3" s="82"/>
      <c r="G3" s="20"/>
    </row>
    <row r="4" spans="1:7" s="1" customFormat="1" ht="15.05" x14ac:dyDescent="0.25">
      <c r="A4" s="63"/>
      <c r="B4" s="52"/>
      <c r="C4" s="68"/>
      <c r="D4" s="69"/>
      <c r="E4" s="70"/>
      <c r="F4" s="70"/>
      <c r="G4" s="26"/>
    </row>
    <row r="5" spans="1:7" s="1" customFormat="1" ht="30.15" x14ac:dyDescent="0.25">
      <c r="A5" s="66" t="s">
        <v>87</v>
      </c>
      <c r="B5" s="91" t="s">
        <v>88</v>
      </c>
      <c r="C5" s="88"/>
      <c r="D5" s="89"/>
      <c r="E5" s="90"/>
      <c r="F5" s="89">
        <f>'sanitarni čvor_pisarnica'!F114</f>
        <v>0</v>
      </c>
      <c r="G5" s="26"/>
    </row>
    <row r="6" spans="1:7" s="1" customFormat="1" ht="15.05" x14ac:dyDescent="0.25">
      <c r="A6" s="63"/>
      <c r="B6" s="52"/>
      <c r="C6" s="68"/>
      <c r="D6" s="69"/>
      <c r="E6" s="70"/>
      <c r="F6" s="69"/>
      <c r="G6" s="26"/>
    </row>
    <row r="7" spans="1:7" s="1" customFormat="1" ht="30.15" x14ac:dyDescent="0.25">
      <c r="A7" s="66" t="s">
        <v>89</v>
      </c>
      <c r="B7" s="87" t="s">
        <v>90</v>
      </c>
      <c r="C7" s="88"/>
      <c r="D7" s="89"/>
      <c r="E7" s="90"/>
      <c r="F7" s="89">
        <f>'sanitarni čvor_prizemlje'!F87</f>
        <v>0</v>
      </c>
      <c r="G7" s="26"/>
    </row>
    <row r="8" spans="1:7" s="1" customFormat="1" ht="15.05" x14ac:dyDescent="0.25">
      <c r="A8" s="63"/>
      <c r="B8" s="83"/>
      <c r="C8" s="84"/>
      <c r="D8" s="85"/>
      <c r="E8" s="86"/>
      <c r="F8" s="85"/>
      <c r="G8" s="26"/>
    </row>
    <row r="9" spans="1:7" s="1" customFormat="1" ht="15.05" x14ac:dyDescent="0.25">
      <c r="A9" s="73"/>
      <c r="B9" s="52"/>
      <c r="C9" s="2"/>
      <c r="D9" s="2"/>
      <c r="F9" s="4"/>
      <c r="G9" s="26"/>
    </row>
    <row r="10" spans="1:7" s="1" customFormat="1" ht="14.4" x14ac:dyDescent="0.25">
      <c r="A10" s="35"/>
      <c r="B10" s="34"/>
      <c r="C10" s="27"/>
      <c r="D10" s="28"/>
      <c r="E10" s="28"/>
      <c r="F10" s="28"/>
      <c r="G10" s="26"/>
    </row>
    <row r="11" spans="1:7" s="42" customFormat="1" ht="15.05" x14ac:dyDescent="0.25">
      <c r="A11" s="37"/>
      <c r="B11" s="38" t="s">
        <v>0</v>
      </c>
      <c r="C11" s="39"/>
      <c r="D11" s="39"/>
      <c r="E11" s="40"/>
      <c r="F11" s="106">
        <f>SUM(F5:F10)</f>
        <v>0</v>
      </c>
      <c r="G11" s="41"/>
    </row>
    <row r="12" spans="1:7" s="42" customFormat="1" ht="15.05" x14ac:dyDescent="0.25">
      <c r="A12" s="43"/>
      <c r="B12" s="44" t="s">
        <v>1</v>
      </c>
      <c r="C12" s="45"/>
      <c r="D12" s="45"/>
      <c r="E12" s="46"/>
      <c r="F12" s="107">
        <f>F11*0.25</f>
        <v>0</v>
      </c>
      <c r="G12" s="41"/>
    </row>
    <row r="13" spans="1:7" s="42" customFormat="1" ht="15.75" thickBot="1" x14ac:dyDescent="0.3">
      <c r="A13" s="47"/>
      <c r="B13" s="48" t="s">
        <v>5</v>
      </c>
      <c r="C13" s="49"/>
      <c r="D13" s="49"/>
      <c r="E13" s="50"/>
      <c r="F13" s="108">
        <f>SUM(F11:F12)</f>
        <v>0</v>
      </c>
      <c r="G13" s="41"/>
    </row>
    <row r="14" spans="1:7" s="1" customFormat="1" ht="12.45" x14ac:dyDescent="0.2">
      <c r="A14" s="8"/>
      <c r="B14" s="3"/>
      <c r="C14" s="2"/>
      <c r="D14" s="2"/>
      <c r="E14" s="7"/>
      <c r="F14" s="4"/>
    </row>
    <row r="15" spans="1:7" s="1" customFormat="1" ht="12.45" x14ac:dyDescent="0.2">
      <c r="A15" s="8"/>
      <c r="B15" s="3"/>
      <c r="C15" s="2"/>
      <c r="D15" s="2"/>
      <c r="E15" s="7"/>
      <c r="F15" s="4"/>
    </row>
    <row r="16" spans="1:7" s="1" customFormat="1" ht="25.55" customHeight="1" x14ac:dyDescent="0.2">
      <c r="A16" s="8"/>
      <c r="B16" s="3" t="s">
        <v>100</v>
      </c>
      <c r="C16" s="2"/>
      <c r="D16" s="2"/>
      <c r="E16" s="7"/>
      <c r="F16" s="4"/>
    </row>
    <row r="17" spans="1:6" s="1" customFormat="1" ht="12.45" x14ac:dyDescent="0.2">
      <c r="A17" s="8"/>
      <c r="B17" s="3"/>
      <c r="C17" s="2"/>
      <c r="D17" s="2"/>
      <c r="E17" s="7"/>
      <c r="F17" s="4"/>
    </row>
    <row r="18" spans="1:6" s="1" customFormat="1" ht="15.05" x14ac:dyDescent="0.25">
      <c r="A18" s="8"/>
      <c r="B18" s="10"/>
      <c r="C18" s="114"/>
      <c r="D18" s="114"/>
      <c r="E18" s="114"/>
      <c r="F18" s="114"/>
    </row>
    <row r="19" spans="1:6" s="1" customFormat="1" ht="14.4" x14ac:dyDescent="0.25">
      <c r="A19" s="6"/>
      <c r="B19" s="5"/>
      <c r="C19" s="133"/>
      <c r="D19" s="133"/>
      <c r="E19" s="133"/>
      <c r="F19" s="133"/>
    </row>
    <row r="20" spans="1:6" s="26" customFormat="1" ht="14.4" x14ac:dyDescent="0.25">
      <c r="A20" s="12"/>
      <c r="B20" s="134" t="s">
        <v>10</v>
      </c>
      <c r="C20" s="135" t="s">
        <v>12</v>
      </c>
      <c r="D20" s="135"/>
      <c r="E20" s="135"/>
      <c r="F20" s="135"/>
    </row>
    <row r="21" spans="1:6" s="1" customFormat="1" ht="12.45" x14ac:dyDescent="0.2">
      <c r="A21" s="2"/>
      <c r="B21" s="3"/>
      <c r="C21" s="2"/>
      <c r="D21" s="2"/>
    </row>
  </sheetData>
  <sheetProtection algorithmName="SHA-512" hashValue="OG94AURGnIa8F4FnnsuH80vRlcFNPhk+o8QIlbr7RAo2TIENIysRzp14pjxH26O0+Ux4qbkOb1sxTO0wdevong==" saltValue="Py+qeToIpCbW0t3jpz1cpQ==" spinCount="100000" sheet="1" objects="1" scenarios="1"/>
  <mergeCells count="3">
    <mergeCell ref="C18:F18"/>
    <mergeCell ref="C19:F19"/>
    <mergeCell ref="C20:F20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sanitarni čvor_pisarnica</vt:lpstr>
      <vt:lpstr>sanitarni čvor_prizemlje</vt:lpstr>
      <vt:lpstr>Sveukupna rekapitulacija</vt:lpstr>
      <vt:lpstr>'sanitarni čvor_pisarnica'!Ispis_naslova</vt:lpstr>
      <vt:lpstr>'sanitarni čvor_pisarnica'!Podrucje_ispisa</vt:lpstr>
      <vt:lpstr>'sanitarni čvor_prizemlje'!Podrucje_ispisa</vt:lpstr>
      <vt:lpstr>'Sveukupna rekapitulacija'!Podrucje_ispisa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Galić</dc:creator>
  <cp:lastModifiedBy>Josipa Kursan</cp:lastModifiedBy>
  <cp:lastPrinted>2024-03-12T11:40:14Z</cp:lastPrinted>
  <dcterms:created xsi:type="dcterms:W3CDTF">2018-06-13T11:10:15Z</dcterms:created>
  <dcterms:modified xsi:type="dcterms:W3CDTF">2024-03-12T12:39:49Z</dcterms:modified>
</cp:coreProperties>
</file>